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2460" windowWidth="15480" windowHeight="2475" activeTab="3"/>
  </bookViews>
  <sheets>
    <sheet name="S01 PCC" sheetId="1" r:id="rId1"/>
    <sheet name="S03 BI &amp;Tech" sheetId="2" r:id="rId2"/>
    <sheet name="S11 City Dev" sheetId="3" r:id="rId3"/>
    <sheet name="S12 Enviro Dev" sheetId="4" r:id="rId4"/>
    <sheet name="S13 Housing" sheetId="5" r:id="rId5"/>
    <sheet name="S14 Corp Prop" sheetId="6" r:id="rId6"/>
    <sheet name="S22 L&amp;P" sheetId="7" r:id="rId7"/>
    <sheet name="S23 Direct Serv" sheetId="8" r:id="rId8"/>
    <sheet name="S24 HRA" sheetId="9" r:id="rId9"/>
    <sheet name="S32 Fin" sheetId="10" r:id="rId10"/>
    <sheet name="S33 HR &amp; Facs" sheetId="11" r:id="rId11"/>
    <sheet name="S34 L&amp;G" sheetId="12" r:id="rId12"/>
    <sheet name="S41 Comm Dev Team" sheetId="13" r:id="rId13"/>
    <sheet name="City Dev" sheetId="14" state="hidden" r:id="rId14"/>
    <sheet name="CHD" sheetId="15" state="hidden" r:id="rId15"/>
    <sheet name="Corp Ass" sheetId="16" state="hidden" r:id="rId16"/>
    <sheet name="Env Dev" sheetId="17" state="hidden" r:id="rId17"/>
    <sheet name="Leisure" sheetId="18" state="hidden" r:id="rId18"/>
    <sheet name="Direct Serv" sheetId="19" state="hidden" r:id="rId19"/>
    <sheet name="HRA" sheetId="20" state="hidden" r:id="rId20"/>
  </sheets>
  <definedNames>
    <definedName name="_xlnm.Print_Area" localSheetId="14">'CHD'!$A$1:$F$31</definedName>
    <definedName name="_xlnm.Print_Area" localSheetId="13">'City Dev'!$A$1:$E$377</definedName>
    <definedName name="_xlnm.Print_Area" localSheetId="15">'Corp Ass'!$A$1:$H$51</definedName>
    <definedName name="_xlnm.Print_Area" localSheetId="18">'Direct Serv'!$A$1:$E$336</definedName>
    <definedName name="_xlnm.Print_Area" localSheetId="16">'Env Dev'!$A$1:$E$371</definedName>
    <definedName name="_xlnm.Print_Area" localSheetId="19">'HRA'!$A$1:$F$33</definedName>
    <definedName name="_xlnm.Print_Area" localSheetId="17">'Leisure'!$A$1:$E$326</definedName>
    <definedName name="_xlnm.Print_Area" localSheetId="0">'S01 PCC'!$A$1:$E$121</definedName>
    <definedName name="_xlnm.Print_Area" localSheetId="2">'S11 City Dev'!$A$1:$E$394</definedName>
    <definedName name="_xlnm.Print_Area" localSheetId="3">'S12 Enviro Dev'!$A$1:$F$422</definedName>
    <definedName name="_xlnm.Print_Area" localSheetId="10">'S33 HR &amp; Facs'!$A$1:$E$37</definedName>
    <definedName name="_xlnm.Print_Titles" localSheetId="13">'City Dev'!$3:$7</definedName>
    <definedName name="_xlnm.Print_Titles" localSheetId="18">'Direct Serv'!$4:$8</definedName>
    <definedName name="_xlnm.Print_Titles" localSheetId="16">'Env Dev'!$3:$7</definedName>
    <definedName name="_xlnm.Print_Titles" localSheetId="17">'Leisure'!$4:$8</definedName>
    <definedName name="_xlnm.Print_Titles" localSheetId="0">'S01 PCC'!$1:$10</definedName>
    <definedName name="_xlnm.Print_Titles" localSheetId="2">'S11 City Dev'!$1:$8</definedName>
    <definedName name="_xlnm.Print_Titles" localSheetId="3">'S12 Enviro Dev'!$1:$8</definedName>
    <definedName name="_xlnm.Print_Titles" localSheetId="5">'S14 Corp Prop'!$1:$8</definedName>
    <definedName name="_xlnm.Print_Titles" localSheetId="6">'S22 L&amp;P'!$1:$8</definedName>
    <definedName name="_xlnm.Print_Titles" localSheetId="7">'S23 Direct Serv'!$1:$8</definedName>
    <definedName name="Z_6FB4076B_FC0A_40FB_96F5_6C63A31404AF_.wvu.Rows" localSheetId="10" hidden="1">'S33 HR &amp; Facs'!$24:$24</definedName>
  </definedNames>
  <calcPr fullCalcOnLoad="1"/>
</workbook>
</file>

<file path=xl/sharedStrings.xml><?xml version="1.0" encoding="utf-8"?>
<sst xmlns="http://schemas.openxmlformats.org/spreadsheetml/2006/main" count="3229" uniqueCount="1146">
  <si>
    <t>a) Site area not exceeding 5 ha - charge per 0.1 hectare</t>
  </si>
  <si>
    <t>b) Site area exceeds 5 ha - plus £100 per 0.1 ha in excess of 50 hectare</t>
  </si>
  <si>
    <t>Advertisements</t>
  </si>
  <si>
    <t>13. Advertising relating to business and displayed on the premises</t>
  </si>
  <si>
    <t>14. Advance directions signs</t>
  </si>
  <si>
    <t>Any Other</t>
  </si>
  <si>
    <t>Determination</t>
  </si>
  <si>
    <t>17. Whether the prior approval of the Council is required for</t>
  </si>
  <si>
    <t>Installation of a radio mast, radio equipment, housing or public callbox (telecommunications)</t>
  </si>
  <si>
    <t>Demolition (Part 31)</t>
  </si>
  <si>
    <t>18. Confirmation of compliance with condition attached to planning permission</t>
  </si>
  <si>
    <t>a) Householder application - charge per request</t>
  </si>
  <si>
    <t>b) Any other type of application - charge per request</t>
  </si>
  <si>
    <t>Any fee paid will be refundable if the LPA fails to give written confirmation within a period of 12 weeks</t>
  </si>
  <si>
    <t>Other Permission</t>
  </si>
  <si>
    <t>19. Variation of conditions:</t>
  </si>
  <si>
    <t>Application for removal or variation of a condition following grant of planning permission</t>
  </si>
  <si>
    <t>Commercial Events</t>
  </si>
  <si>
    <t>Lawful Development Certificates</t>
  </si>
  <si>
    <t>20. Existing use or development</t>
  </si>
  <si>
    <t>Same as full</t>
  </si>
  <si>
    <t>21. Existing use – lawful not to comply with a particular condition</t>
  </si>
  <si>
    <t>22. Proposed use or development</t>
  </si>
  <si>
    <t>Half the normal planning fee</t>
  </si>
  <si>
    <t>7B(1) Where an application of the description contained in article 10B(1)(b) of the Town and Country Planning (General Development Procedure Order 1995 is made (consultations before grant of a replacement planning permission subject to a new time limit) the following fees shall be paid to the local planning authority -</t>
  </si>
  <si>
    <t xml:space="preserve">(a) if the application is a householder application, </t>
  </si>
  <si>
    <t xml:space="preserve">(b) if the application is an application for major development, </t>
  </si>
  <si>
    <t>(c) in any other case,</t>
  </si>
  <si>
    <t xml:space="preserve">Application for a Non-material Amendment Following a Grant of Planning Permission (Fees for applications for non-material changes to planning permission: England Regulation 11E of The Town and Country Planning (Fees for Applications and Deemed  applications) Regulations 1989) as amended)  </t>
  </si>
  <si>
    <t>(a) if the application is a householder application,</t>
  </si>
  <si>
    <t>(b) in any other case,</t>
  </si>
  <si>
    <t>Documents &amp; Publications</t>
  </si>
  <si>
    <t>1st Decision notice</t>
  </si>
  <si>
    <t>Subsequent notice</t>
  </si>
  <si>
    <t>TPO's</t>
  </si>
  <si>
    <t>Legal Agreements</t>
  </si>
  <si>
    <t>Plans stamped Approved or Refused</t>
  </si>
  <si>
    <t xml:space="preserve">Provision of above documents and publications on the internet </t>
  </si>
  <si>
    <t>Free</t>
  </si>
  <si>
    <t>Subsequent plans according to size:</t>
  </si>
  <si>
    <t>AO plan</t>
  </si>
  <si>
    <t>A1 plan</t>
  </si>
  <si>
    <t>A2 plan</t>
  </si>
  <si>
    <t>A3 plan</t>
  </si>
  <si>
    <t>A4 plan</t>
  </si>
  <si>
    <t xml:space="preserve">Provision of above plans on the internet </t>
  </si>
  <si>
    <t>Other</t>
  </si>
  <si>
    <t>A4 Miscellaneous copies</t>
  </si>
  <si>
    <t>Subsequent copy</t>
  </si>
  <si>
    <t>Weekly schedule of applications</t>
  </si>
  <si>
    <t>Commercial</t>
  </si>
  <si>
    <t>Local groups/residents</t>
  </si>
  <si>
    <t>Planning pre-application advice</t>
  </si>
  <si>
    <t>Large scale proposals (over 25 units or 2000m2)</t>
  </si>
  <si>
    <t>Charge per meeting</t>
  </si>
  <si>
    <t>Charge per written report</t>
  </si>
  <si>
    <t>Medium scale proposals (6-25 units or 500-2000m2)</t>
  </si>
  <si>
    <t>Small scale proposals (up to 5 units or 499m2)</t>
  </si>
  <si>
    <t xml:space="preserve">However, where a whole series of planning pre-application meetings is necessary, discounted bespoke charges may be negotiated if appropriate. </t>
  </si>
  <si>
    <t>Street Parties</t>
  </si>
  <si>
    <t xml:space="preserve">Small Street Parties / Community Events (no commercial element) inc road closure </t>
  </si>
  <si>
    <t>No Fee</t>
  </si>
  <si>
    <t>Commercial Events inc road closure dependant upon size
- Minimum</t>
  </si>
  <si>
    <t>Commercial Events inc road closure dependant upon size
- Maximum</t>
  </si>
  <si>
    <t>Additional specialist advice (e.g. conservation, listed buildings, archaeology, trees, landscaping, housing, environmental protection, highways, etc) required by the developer at pre-application stage to be charged extra on hourly rate basis.</t>
  </si>
  <si>
    <t xml:space="preserve">Specialist consultant advice (eg. conservation, archaeology, trees, etc) to be provided on an hourly rate basis. </t>
  </si>
  <si>
    <t xml:space="preserve">However, bespoke one-off charges may be negotiated for production of substantial specialist documents, studies, reports etc.    </t>
  </si>
  <si>
    <t>Requests for informal Permitted Development (PD) checks - To be introduced following availability of on-line expert advice system, including at planning reception. However submission of formal applications for Certificate of Lawful Use or Development is normally encouraged instead.</t>
  </si>
  <si>
    <t xml:space="preserve">Written requests for planning history and planning constraints searches - To be introduced only following availability of relevant information on-line, including by provision of terminals for use by the public at the planning reception. </t>
  </si>
  <si>
    <t>Requests of hard copies of plans stamped approved or refused</t>
  </si>
  <si>
    <t>Invalid application charge per application</t>
  </si>
  <si>
    <t>Application checking service per application</t>
  </si>
  <si>
    <t>Local Land Charges</t>
  </si>
  <si>
    <t>LLC1 Additional Parcel</t>
  </si>
  <si>
    <t>CON29R Additional Parcel</t>
  </si>
  <si>
    <t>Additional Parcel for combined LLC1 + CON29R</t>
  </si>
  <si>
    <t>CON290 Optional Enquiries 4 to 21 (Additional parcel fees on application)</t>
  </si>
  <si>
    <t>CON290 Optional Enquiry 22 only</t>
  </si>
  <si>
    <t>Additional Enquiries</t>
  </si>
  <si>
    <t>NLIS LLC1 form</t>
  </si>
  <si>
    <t>NLIS LLC1 Additional Parcel</t>
  </si>
  <si>
    <t>NLIS CON29R form</t>
  </si>
  <si>
    <t>NLIS CON29R Additional Parcel</t>
  </si>
  <si>
    <t>NLIS Combined LLC1 + CON29R</t>
  </si>
  <si>
    <t>NLIS Additional Parcel for combined LLC1 + CON29R</t>
  </si>
  <si>
    <t>NLIS CON290 Optional Enquiries 4 to 21 (Additional parcel fees on application)</t>
  </si>
  <si>
    <t>NLIS Additional Enquiries</t>
  </si>
  <si>
    <t>Personal Searches</t>
  </si>
  <si>
    <t>Inspection</t>
  </si>
  <si>
    <t>5.00am - 6.30pm</t>
  </si>
  <si>
    <t>Coaches per stay</t>
  </si>
  <si>
    <t>6.30pm - 5.00am</t>
  </si>
  <si>
    <t>Trade Refuse collection - Minimum</t>
  </si>
  <si>
    <t>Blue/Green Wheelie Bin</t>
  </si>
  <si>
    <t>Garden Waste Bags Pack 10</t>
  </si>
  <si>
    <t>Garden Waste Bags Pack 20</t>
  </si>
  <si>
    <t xml:space="preserve">Garden Waste Bins </t>
  </si>
  <si>
    <t>Blue Recycling box (collection only)</t>
  </si>
  <si>
    <t>Green Recycling box (collection only)</t>
  </si>
  <si>
    <t>Blue Recycling box (inc delivery)</t>
  </si>
  <si>
    <t>Green Recycling box (inc delivery)</t>
  </si>
  <si>
    <t>Park &amp; Ride</t>
  </si>
  <si>
    <t xml:space="preserve">Redbridge, Seacourt &amp; Peartree </t>
  </si>
  <si>
    <t>0 - 1 hour</t>
  </si>
  <si>
    <t>1 - 3 hours</t>
  </si>
  <si>
    <t>3 - 24 hours</t>
  </si>
  <si>
    <t>0 - 1 hours</t>
  </si>
  <si>
    <t>3 - 5 hours</t>
  </si>
  <si>
    <t>5 - 24 hours</t>
  </si>
  <si>
    <t>Non-scheduled meter testing &amp; sealing</t>
  </si>
  <si>
    <t>Land Charges Register</t>
  </si>
  <si>
    <t>CON29R Qu. 1.1g</t>
  </si>
  <si>
    <t>CON29R Qu. 2</t>
  </si>
  <si>
    <t>CON29R Qu. 3.4 and 3.6</t>
  </si>
  <si>
    <t>CON29R Qu. 3.7</t>
  </si>
  <si>
    <t>CON29R Qu. 3.8</t>
  </si>
  <si>
    <t>Compiled official answers combination of Qu. 1.1g, 2, 3.4, 3.6, 3.7 and 3.8</t>
  </si>
  <si>
    <t>N/A</t>
  </si>
  <si>
    <t>All other CON29R questions other than the above</t>
  </si>
  <si>
    <t>Collection</t>
  </si>
  <si>
    <t>Electronic</t>
  </si>
  <si>
    <t>see combination</t>
  </si>
  <si>
    <t>As per official searches</t>
  </si>
  <si>
    <t>LLC1 form (Postal)</t>
  </si>
  <si>
    <t>LLC1 form (E-mail)</t>
  </si>
  <si>
    <t>CON29R form (Postal)</t>
  </si>
  <si>
    <t>Combined LLC1 + CON29R (Postal)</t>
  </si>
  <si>
    <t>CON29R form (E-mail)</t>
  </si>
  <si>
    <t>Combined LLC1 + CON29R (E-mail)</t>
  </si>
  <si>
    <t>LLC1 form (NLIS or TM) (NLIS or TM)</t>
  </si>
  <si>
    <t>CON29R form (NLIS or TM)</t>
  </si>
  <si>
    <t>Combined LLC1 + CON29R (NLIS or TM)</t>
  </si>
  <si>
    <t>New to Schedule</t>
  </si>
  <si>
    <t>Official Answers for Component Data (CON29R)</t>
  </si>
  <si>
    <t>Charge by post</t>
  </si>
  <si>
    <t>Qu 1.1 a-e</t>
  </si>
  <si>
    <t>Qu 1.1 f-h</t>
  </si>
  <si>
    <t>Qu 1.2</t>
  </si>
  <si>
    <t>Qu 2</t>
  </si>
  <si>
    <t>Qu 3.1</t>
  </si>
  <si>
    <t>Qu 3.2</t>
  </si>
  <si>
    <t>Qu 3.3</t>
  </si>
  <si>
    <t>Refer to Thames Water</t>
  </si>
  <si>
    <t>Qu 3.4 a-f</t>
  </si>
  <si>
    <t>Qu 3.5</t>
  </si>
  <si>
    <t>Qu 3.6 a-j</t>
  </si>
  <si>
    <t>Qu 3.7a-f</t>
  </si>
  <si>
    <t>Qu 3.8</t>
  </si>
  <si>
    <t>Qu 3.9a-n</t>
  </si>
  <si>
    <t>Qu 3.10 a-b</t>
  </si>
  <si>
    <t>Qu 3.11</t>
  </si>
  <si>
    <t>Qu 3.12</t>
  </si>
  <si>
    <t>Qu 3.13</t>
  </si>
  <si>
    <t>Charge Electronic</t>
  </si>
  <si>
    <t>Schedule 1</t>
  </si>
  <si>
    <t>Charges for the creation of or conversion to new dwellings</t>
  </si>
  <si>
    <t>Number of Dwellings</t>
  </si>
  <si>
    <t>Schedule 2</t>
  </si>
  <si>
    <t>Charges for extensions, conversions and other alterations</t>
  </si>
  <si>
    <t>1. Erection/extension of a detached or attached garage with a floor area not exceeding 60m2</t>
  </si>
  <si>
    <t>Room prices</t>
  </si>
  <si>
    <t>of 2 hours):</t>
  </si>
  <si>
    <t>Main Hall</t>
  </si>
  <si>
    <t>Assembly Room</t>
  </si>
  <si>
    <t>Old Library</t>
  </si>
  <si>
    <t>Long Room</t>
  </si>
  <si>
    <t>Meeting Rooms</t>
  </si>
  <si>
    <t xml:space="preserve">Day Delegate rate from </t>
  </si>
  <si>
    <t>(Per head per day)</t>
  </si>
  <si>
    <t xml:space="preserve">Charity rate from </t>
  </si>
  <si>
    <t>Gallery:</t>
  </si>
  <si>
    <t>Outside above times</t>
  </si>
  <si>
    <t>Social Events 18:00 – 2359 hours with 1 hours clearance to 01:00 hours</t>
  </si>
  <si>
    <t>Assembly Room and/or Old Library</t>
  </si>
  <si>
    <t>Assembly Only</t>
  </si>
  <si>
    <t>Dinner Bookings 18:00 - 22.30 with 1 hours clearance to 23.30</t>
  </si>
  <si>
    <t>St Aldates</t>
  </si>
  <si>
    <t>Sunday/BH Supplement</t>
  </si>
  <si>
    <t>Outside 10.00 - 16.00</t>
  </si>
  <si>
    <t xml:space="preserve">Discounts </t>
  </si>
  <si>
    <t>(not accumulative, not applicable for Social Events and Gallery fees or Sunday/BH reservations):</t>
  </si>
  <si>
    <t>Social Event Off - Peak Monday/Tuesday only</t>
  </si>
  <si>
    <t xml:space="preserve">Concessionary Meetings  </t>
  </si>
  <si>
    <t>Preparation, Clearance or Rehearsal</t>
  </si>
  <si>
    <t>6 hours or more consecutive at the standard price</t>
  </si>
  <si>
    <t>Agency Commission</t>
  </si>
  <si>
    <t xml:space="preserve">room hire fees only to a max of </t>
  </si>
  <si>
    <t>Civil Wedding Ceremony (2 hr booking)</t>
  </si>
  <si>
    <t>Assembly Room/Old Library</t>
  </si>
  <si>
    <t>St Aldate’s Room</t>
  </si>
  <si>
    <t xml:space="preserve">Royalties - based on total box office sales, </t>
  </si>
  <si>
    <t>Classical Concerts</t>
  </si>
  <si>
    <t>Pop Concerts</t>
  </si>
  <si>
    <t>Variety Performances</t>
  </si>
  <si>
    <t>All other events including music, films, video, DVD films or promotional events</t>
  </si>
  <si>
    <t>Box Office</t>
  </si>
  <si>
    <t>minimum fee of £25 or 10% of sales whichever is greater</t>
  </si>
  <si>
    <t xml:space="preserve">Technical Facilities </t>
  </si>
  <si>
    <t>AV Equipment</t>
  </si>
  <si>
    <t>(data/slide/overhead projector)</t>
  </si>
  <si>
    <t>Flipchart, pad &amp; pens</t>
  </si>
  <si>
    <t>(inc in DDR)</t>
  </si>
  <si>
    <t>Laptop computer (internal only)</t>
  </si>
  <si>
    <t>Lectern – table</t>
  </si>
  <si>
    <t>FOC</t>
  </si>
  <si>
    <t>Lectern – free standing</t>
  </si>
  <si>
    <t>Long Room a/v equipment</t>
  </si>
  <si>
    <t>Large Screen</t>
  </si>
  <si>
    <t>Small pop up screen</t>
  </si>
  <si>
    <t>Stage extension Small</t>
  </si>
  <si>
    <t>Stage extension Large</t>
  </si>
  <si>
    <t>Round table with linen cloth</t>
  </si>
  <si>
    <t>Musical Equipment</t>
  </si>
  <si>
    <t>Organ – Events</t>
  </si>
  <si>
    <t xml:space="preserve">Piano – events </t>
  </si>
  <si>
    <t>License Holders &amp; Door Supervisors</t>
  </si>
  <si>
    <t>TH Personal Licence holder</t>
  </si>
  <si>
    <t xml:space="preserve">Internal Charges </t>
  </si>
  <si>
    <t xml:space="preserve">Meeting room hire Mon/Wed &amp; Fri between 8.30am - 6pm  </t>
  </si>
  <si>
    <t>Meeting room Hire Tues &amp; Thurs Between 8.30am &amp; 9.30pm</t>
  </si>
  <si>
    <t>Out side of the above hours - discount on commercial rate</t>
  </si>
  <si>
    <t>Event Room Hire all hours(conferences - exhibitions) discount on commercial rate</t>
  </si>
  <si>
    <t>Cancellation on meeting rooms less than 72hrs before booking or no show</t>
  </si>
  <si>
    <t>Cancellation on event rooms less than 14 days in advance, based on above quoted figure</t>
  </si>
  <si>
    <t>Catering Charges</t>
  </si>
  <si>
    <t>Kitchen Hire per head (minimum 100)</t>
  </si>
  <si>
    <t>Servery Hire Only (per day)</t>
  </si>
  <si>
    <t>2. Extension with a floor area not exceeding 10m2</t>
  </si>
  <si>
    <t>3. Extension with a floor area between 10m2 - 40m2</t>
  </si>
  <si>
    <t>4. Extension with a floor area between 40m2 - 60m2</t>
  </si>
  <si>
    <t>5. Extension with a floor area between 60m2 - 100m2</t>
  </si>
  <si>
    <t xml:space="preserve">6. Loft conversion </t>
  </si>
  <si>
    <t xml:space="preserve">7. Basement conversion/works </t>
  </si>
  <si>
    <t>8. Multiple work (eg extension &amp; basement/loft conversion/works) up to £100,000</t>
  </si>
  <si>
    <t>9. Conversion of garage to habitable space</t>
  </si>
  <si>
    <t>10. Re-covering of roof / upgrade of thermal elements</t>
  </si>
  <si>
    <t xml:space="preserve">11. Replacement windows/doors </t>
  </si>
  <si>
    <t xml:space="preserve">For detached buildings ancillary to the dwelling, refer to the same size extension. </t>
  </si>
  <si>
    <t>Please note some detached, non-habitable buildings less than 30m2 in floor area may be exempt from control under the Building Regulations.</t>
  </si>
  <si>
    <t>12. Conversion of previously exempt buildings to habitable accommodation</t>
  </si>
  <si>
    <t xml:space="preserve">13. Installation of solar panels or PV arrays on the roof </t>
  </si>
  <si>
    <t xml:space="preserve">14. DIY Electrical Installations </t>
  </si>
  <si>
    <t>Schedule 3</t>
  </si>
  <si>
    <t xml:space="preserve">Works not listed in schedules 1 or 2 </t>
  </si>
  <si>
    <t>i.e. structural alterations, refurbishments, internal alterations…</t>
  </si>
  <si>
    <t>Estimated cost of works</t>
  </si>
  <si>
    <t>£0 - £5000</t>
  </si>
  <si>
    <t>£5001 - £10,000</t>
  </si>
  <si>
    <t>£10,001 - £20,000</t>
  </si>
  <si>
    <t>£20,001 - £50,000</t>
  </si>
  <si>
    <t>£50,001 - £75,000</t>
  </si>
  <si>
    <t>£75,001 - £100,000</t>
  </si>
  <si>
    <t xml:space="preserve">Adult </t>
  </si>
  <si>
    <t>Estate Management Fees and Charges</t>
  </si>
  <si>
    <t>£</t>
  </si>
  <si>
    <t>Acquisition or Leasing of Leasehold property</t>
  </si>
  <si>
    <t>Rent up to £9,999 per annum</t>
  </si>
  <si>
    <t>Lump sum of:</t>
  </si>
  <si>
    <t>Rent between £10,000 and £49,999 p.a.</t>
  </si>
  <si>
    <t>%age of rent agreed</t>
  </si>
  <si>
    <t>Rent between £50,000 and £99,999 p.a.</t>
  </si>
  <si>
    <t>Rent over £100,000 p.a.</t>
  </si>
  <si>
    <t>Settlement of Rent Reviews and Lease Renewals of Leasehold property</t>
  </si>
  <si>
    <t>Rent up to £9,000 per annum</t>
  </si>
  <si>
    <t>Plus additional %age:</t>
  </si>
  <si>
    <t>On the rent between £10,000 and £49,999 p.a.</t>
  </si>
  <si>
    <t>lump sum plus %age of uplift</t>
  </si>
  <si>
    <t>On the rent between £50,000 and £149,999 p.a.</t>
  </si>
  <si>
    <t>Reasonable charges (minimum 25.00)  to be set by Head of Law and Governance</t>
  </si>
  <si>
    <t>Costs recovered from 3rd parties in legal transactions when instructed by this Council</t>
  </si>
  <si>
    <t>Fees recovered from other public sector bodies in connection with legal services provided</t>
  </si>
  <si>
    <t xml:space="preserve">Covered by 3rd party costs above  </t>
  </si>
  <si>
    <t>Value of time spent based on hourly rate or fixed fee agreed by Head of Law and Governance</t>
  </si>
  <si>
    <t xml:space="preserve">Nil </t>
  </si>
  <si>
    <t>Inspection of background papers</t>
  </si>
  <si>
    <t>On the rent over £150,000 p.a.</t>
  </si>
  <si>
    <t>Acquisition or Disposal of Freehold property</t>
  </si>
  <si>
    <t>Capital value up to £99,999</t>
  </si>
  <si>
    <t>Capital value between £100,000 and £499,999</t>
  </si>
  <si>
    <t>Capital value between £500,000 and £2 million</t>
  </si>
  <si>
    <t>Capital value over £2 million</t>
  </si>
  <si>
    <t>Valuation of Leasehold and Freehold property</t>
  </si>
  <si>
    <t>Local Development Framework Proposals Map</t>
  </si>
  <si>
    <t>Oxford Core Strategy 2026</t>
  </si>
  <si>
    <t>Oxford Local Plan 2001-2016</t>
  </si>
  <si>
    <t xml:space="preserve">75.00 (Oxford residents 50.00) </t>
  </si>
  <si>
    <t>West End Area Action Plan 2007-2016</t>
  </si>
  <si>
    <t>Adopted Supplementary Planning Documents</t>
  </si>
  <si>
    <t>1 plot</t>
  </si>
  <si>
    <t>2 plots</t>
  </si>
  <si>
    <t>3 plots</t>
  </si>
  <si>
    <t>4 - 20 plots</t>
  </si>
  <si>
    <t>21- 50 plots</t>
  </si>
  <si>
    <t>50+ plots</t>
  </si>
  <si>
    <t>Please enquire</t>
  </si>
  <si>
    <t>Note: properties will only be named if they are on a street where no numbers have been issued.  Charges will be as above.</t>
  </si>
  <si>
    <t>New street name</t>
  </si>
  <si>
    <t>Changes to new addresses caused by changes to development after issue of numbering scheme.</t>
  </si>
  <si>
    <t>Reissue of address following demolition and reconstruction</t>
  </si>
  <si>
    <t>Change of house name</t>
  </si>
  <si>
    <t>Addition of house name to numbered property</t>
  </si>
  <si>
    <t>Street renaming at the request of the owners</t>
  </si>
  <si>
    <t>Street Naming and Numbering Charges</t>
  </si>
  <si>
    <t>60.00 plus 15.00 per plot</t>
  </si>
  <si>
    <t>155.00 plus 10.00 per plot</t>
  </si>
  <si>
    <t>5.00 per plot</t>
  </si>
  <si>
    <t>250.00 plus 20.00 per property</t>
  </si>
  <si>
    <t>Rental value up to £9,999 per annum</t>
  </si>
  <si>
    <t>Rental value between £10,000 and £49,999 p.a.</t>
  </si>
  <si>
    <t>Rental value between £50,000 and £99,999 p.a.</t>
  </si>
  <si>
    <t>Rental value over £100,000 p.a.</t>
  </si>
  <si>
    <t>Consents</t>
  </si>
  <si>
    <t>To Assignments and Subletting</t>
  </si>
  <si>
    <t>Alteration of Lease terms or consent for alterations</t>
  </si>
  <si>
    <t>If both an alteration and alienation</t>
  </si>
  <si>
    <t>Vendor's consent (minor works)</t>
  </si>
  <si>
    <t>Administration fee (if under 5 working days notice)</t>
  </si>
  <si>
    <t>Programmed Certificated Courses</t>
  </si>
  <si>
    <t>Level 2 Award in Food Safety in Catering (Foundation)</t>
  </si>
  <si>
    <t>Level 3 Award in Supervising Food Safety in Catering (Intermediate)</t>
  </si>
  <si>
    <t>Level 4 Award in Managing Food Safety in Catering (Advanced)</t>
  </si>
  <si>
    <t>Level 2 Award in Health &amp; Safety in the Workplace (Foundation)</t>
  </si>
  <si>
    <t>Above charges are per person.</t>
  </si>
  <si>
    <t>Group Certificated Courses (for businesses requesting own on-site training)</t>
  </si>
  <si>
    <t>Level 2 Awards in Food Safety or Health &amp; Safety - charge per candidate</t>
  </si>
  <si>
    <t>Level 3 Award in Supervising Food Safety (3 day course, plus ½ day revision) - charge per course</t>
  </si>
  <si>
    <t>2012-13</t>
  </si>
  <si>
    <t>2013/14</t>
  </si>
  <si>
    <t>Advanced Food Hygiene or Health &amp; Safety (5 day course, plus 1 day revision) - charge per course</t>
  </si>
  <si>
    <t>Intermediate Certificate in Food Safety Refresher Course - charge per candidate</t>
  </si>
  <si>
    <t>Level 3 Award in Implementing Food Safety Management Procedures - charge per candidate</t>
  </si>
  <si>
    <t>Street Trading Consents (subject to Review by General Purposes Licensing Committee)</t>
  </si>
  <si>
    <t>Annual consent</t>
  </si>
  <si>
    <t>Six months</t>
  </si>
  <si>
    <t>Three months</t>
  </si>
  <si>
    <t>One month</t>
  </si>
  <si>
    <t>One week</t>
  </si>
  <si>
    <t>NEW  - One day</t>
  </si>
  <si>
    <t>Hard to let site</t>
  </si>
  <si>
    <t>Market rate</t>
  </si>
  <si>
    <t>Consent badge (replacement)</t>
  </si>
  <si>
    <t>Pavement Café Licenses</t>
  </si>
  <si>
    <t>Annual fee per table</t>
  </si>
  <si>
    <t>Taxi Licensing</t>
  </si>
  <si>
    <t xml:space="preserve">Hackney Carriage </t>
  </si>
  <si>
    <t>Hackney Transfer of Ownership</t>
  </si>
  <si>
    <t>Hackney Change of Vehicle</t>
  </si>
  <si>
    <t>Hackney Plate Deposit</t>
  </si>
  <si>
    <t>Hackney Temporary Vehicle</t>
  </si>
  <si>
    <t>Private Hire</t>
  </si>
  <si>
    <t>Private Hire Transfer</t>
  </si>
  <si>
    <t>Private Hire Change of Vehicle</t>
  </si>
  <si>
    <t>Private Hire Plate Deposit</t>
  </si>
  <si>
    <t>Private Hire Temporary Vehicle</t>
  </si>
  <si>
    <t>Drivers</t>
  </si>
  <si>
    <t>Hackney Combined</t>
  </si>
  <si>
    <t>Additional Charges</t>
  </si>
  <si>
    <t>Local Knowledge Test</t>
  </si>
  <si>
    <t>Local Knowledge Re-Test</t>
  </si>
  <si>
    <t>Disability Awareness Course</t>
  </si>
  <si>
    <t>CRB check - all driver only, at cost</t>
  </si>
  <si>
    <t>DVLA check - for new applicants only, at cost</t>
  </si>
  <si>
    <t>Licence badge/replacement badge</t>
  </si>
  <si>
    <t>Replacement external plate</t>
  </si>
  <si>
    <t>Replacement internal PHV sticker</t>
  </si>
  <si>
    <t>Exempt badge/replacement badge</t>
  </si>
  <si>
    <t>Replacement internal HC vehicle plate</t>
  </si>
  <si>
    <t>Replacement approved fare chart</t>
  </si>
  <si>
    <t>Replacement approved no smoking signs (includes VAT)</t>
  </si>
  <si>
    <t>Duplicate paper licence (replacement)</t>
  </si>
  <si>
    <t>Fixed Penalty Notices Taxis</t>
  </si>
  <si>
    <t>Operator's Licence</t>
  </si>
  <si>
    <t>Vehicle 3 &amp; under</t>
  </si>
  <si>
    <t>Vehicle 4 &amp; over</t>
  </si>
  <si>
    <t>Licensing Act 2003</t>
  </si>
  <si>
    <t>Application fee</t>
  </si>
  <si>
    <t>Annual fee</t>
  </si>
  <si>
    <t>Personal License</t>
  </si>
  <si>
    <t>Transfer of Premises Licence</t>
  </si>
  <si>
    <t xml:space="preserve">Change of address </t>
  </si>
  <si>
    <t>Copy of licence</t>
  </si>
  <si>
    <t>Temporary Event Notice</t>
  </si>
  <si>
    <t>Provisional Statement</t>
  </si>
  <si>
    <t>HMO Licensing - New Scheme</t>
  </si>
  <si>
    <t xml:space="preserve">Initial application fee for a 3 or more storey HMO and 2 storey HMOs with 5 or more occupants </t>
  </si>
  <si>
    <t>Initial application fee for all other HMOs that require licensing</t>
  </si>
  <si>
    <t>Annual renewal fee for 3 storey HMO and 2 storey HMOs with 5 or more occupants</t>
  </si>
  <si>
    <t>Annual renewal application fee for 2 storey HMO with 3 or 4 occupants</t>
  </si>
  <si>
    <t>HMO Licence Variation</t>
  </si>
  <si>
    <t>NEW - Withdrawal of application before inspection carried out</t>
  </si>
  <si>
    <t>NEW - Service of Interested Party Notice other than by email</t>
  </si>
  <si>
    <t>NEW - Incomplete application form (e.g. Interested Parties)</t>
  </si>
  <si>
    <t xml:space="preserve">In the event of property being found by officers surveying for HMOs an additional charge will be added unless the landlord is able to demonstrate that they became the owner of the HMO within the previous 12 weeks </t>
  </si>
  <si>
    <t>Additional charge to be added following second letter sent chasing licence application (this may be in addition to fees above)</t>
  </si>
  <si>
    <t>Additional charge to be applied in the event of a reinspection being required during the renewal process as a result of poor management for a 3 storey HMO and 2 storey HMOs with 5 or more occupants</t>
  </si>
  <si>
    <t>Additional charge to be applied in the event of a reinspection being required during the renewal process as a result of poor management for a 2 storey HMO with 3 or 4 occupants</t>
  </si>
  <si>
    <t>Additional charge for missing an appointment during inspection process</t>
  </si>
  <si>
    <t>Other Licensing &amp; Fees (subject to approval by General Purposes Licensing Committee)</t>
  </si>
  <si>
    <t>Animal Boarding Establishment</t>
  </si>
  <si>
    <t>Dangerous Wild Animals</t>
  </si>
  <si>
    <t>Dog Breeding Establishment</t>
  </si>
  <si>
    <t>Pet Shop</t>
  </si>
  <si>
    <t>Riding Establishment</t>
  </si>
  <si>
    <t>Application and Variation Fees - Premises Licenses and Club Premises Certificates - Minimum</t>
  </si>
  <si>
    <t>Application and Variation Fees - Premises Licenses and Club Premises Certificates - Maximum</t>
  </si>
  <si>
    <t>Enhanced fee for some premises with rateable value above £87,001 - Minimum</t>
  </si>
  <si>
    <t>Northway Sports Centre - hire of sports hall</t>
  </si>
  <si>
    <t>£15 p/h</t>
  </si>
  <si>
    <t>East Oxford Games Hall - hire of games hall</t>
  </si>
  <si>
    <t>East Oxford Games Hall - hire of 10 sessions in advance</t>
  </si>
  <si>
    <t>£12.38 p/h</t>
  </si>
  <si>
    <t>East Oxford Games Hall - Badminton court hire for 4 people</t>
  </si>
  <si>
    <t>£7.50 p/h</t>
  </si>
  <si>
    <t>East Oxford Games Hall - Badminton court hire for 2 people</t>
  </si>
  <si>
    <t>£5 p/h</t>
  </si>
  <si>
    <t>Procurement Hub (annual)</t>
  </si>
  <si>
    <t>Supplier training (Unit cost)</t>
  </si>
  <si>
    <t>On-site supplier training (day rate)</t>
  </si>
  <si>
    <t>Data subject access requests (unit cost)</t>
  </si>
  <si>
    <t>City Development Fees &amp; Charges 2013/14</t>
  </si>
  <si>
    <r>
      <t>Miscellaneous Fees</t>
    </r>
    <r>
      <rPr>
        <sz val="12"/>
        <rFont val="Arial"/>
        <family val="2"/>
      </rPr>
      <t xml:space="preserve"> </t>
    </r>
  </si>
  <si>
    <t>VAT needs to be added</t>
  </si>
  <si>
    <t xml:space="preserve">Copy of Approval Notice </t>
  </si>
  <si>
    <t>20.60excl VAT</t>
  </si>
  <si>
    <t xml:space="preserve">Copy of Completion Certificate </t>
  </si>
  <si>
    <t>20.60 excl VAT</t>
  </si>
  <si>
    <t>Response to Solicitor enquires in relation to house sales</t>
  </si>
  <si>
    <t>15.90 excl VAT</t>
  </si>
  <si>
    <t>Response to householders written enquiries re house sales</t>
  </si>
  <si>
    <t>6.00 excl VAT</t>
  </si>
  <si>
    <t>The following are discretionary charges, depending on that nature of the discussion and advice sought.</t>
  </si>
  <si>
    <t>Requests for viewing documentation/Technician help</t>
  </si>
  <si>
    <t xml:space="preserve">6.00 per half an hour </t>
  </si>
  <si>
    <t>Requests for viewing documentation/Surveyor help</t>
  </si>
  <si>
    <t>10.00 per half an hour</t>
  </si>
  <si>
    <t>Environmental Development Fees &amp; Charges 2013/14</t>
  </si>
  <si>
    <t>Other Bespoke courses</t>
  </si>
  <si>
    <t>Charges for bespoke training courses will be calculated to take into account market rates</t>
  </si>
  <si>
    <t>POA</t>
  </si>
  <si>
    <t>Other non certificated part day and day courses</t>
  </si>
  <si>
    <t>Charges for non specified training courses will be calculated to take into account market rates</t>
  </si>
  <si>
    <t>Street Trading Consents (subject to Feb 2013 Review by General Purposes Licensing Committee)</t>
  </si>
  <si>
    <t>City Centre &amp; Late Night Traders</t>
  </si>
  <si>
    <t>Administration fee where consultation is required</t>
  </si>
  <si>
    <t>-</t>
  </si>
  <si>
    <t>100</t>
  </si>
  <si>
    <t>Annual consent (Pro Rata for period of licence)</t>
  </si>
  <si>
    <t>7490</t>
  </si>
  <si>
    <t>Weekly Consent (Weekly Rota)</t>
  </si>
  <si>
    <t>165</t>
  </si>
  <si>
    <t>All other traders</t>
  </si>
  <si>
    <t>2662</t>
  </si>
  <si>
    <t>General Charges</t>
  </si>
  <si>
    <t>Replacement consent</t>
  </si>
  <si>
    <t>25.00</t>
  </si>
  <si>
    <t>Identification badge (per badge)</t>
  </si>
  <si>
    <t>15.00</t>
  </si>
  <si>
    <t>Events</t>
  </si>
  <si>
    <t>Christmas/Continental Markets &amp; similar comercial events</t>
  </si>
  <si>
    <t>£20 per table per day (min £120)</t>
  </si>
  <si>
    <t>Obselete</t>
  </si>
  <si>
    <t>Street Trading at event for commercial benefit</t>
  </si>
  <si>
    <t>£25 per stall per day</t>
  </si>
  <si>
    <t>Street Trading at event for community / charity benefit</t>
  </si>
  <si>
    <t>Inc road closure dependant upon size
- Minimum</t>
  </si>
  <si>
    <t>Inc road closure dependant upon size
- Maximum</t>
  </si>
  <si>
    <t>With no commercial element inc street parties</t>
  </si>
  <si>
    <t>No fee</t>
  </si>
  <si>
    <t>Annual (calculated per table)</t>
  </si>
  <si>
    <t>New Annual Fee (one off payment per annum)</t>
  </si>
  <si>
    <t>Amendments to Private Hire Operator Licence</t>
  </si>
  <si>
    <t>Charge for Exemption Notice</t>
  </si>
  <si>
    <t xml:space="preserve">HMO Licensing </t>
  </si>
  <si>
    <t>Prorata refund following sale of HMO (remaining full months only)</t>
  </si>
  <si>
    <t>Change of Licence Holder</t>
  </si>
  <si>
    <t>Withdrawal of application before inspection carried out</t>
  </si>
  <si>
    <t>Service of Interested Party Notice other than by email</t>
  </si>
  <si>
    <t>Incomplete application form (e.g. Interested Parties)</t>
  </si>
  <si>
    <t xml:space="preserve">In the event of property being found by officers surveying for HMOs an additional charge will be added unless the landlord is able to demonstrate that s/he became the owner of the HMO within the previous 12 weeks </t>
  </si>
  <si>
    <t>Additional charge to be added following second reminder sent chasing licence application (this may be in addition to fees above)</t>
  </si>
  <si>
    <t>Additional charge for sending a final reminder</t>
  </si>
  <si>
    <t>Additional charge for recommencing licensing process following final reminder</t>
  </si>
  <si>
    <t>Acupuncture, tattooing, electrolysis &amp; ear piercing individual registration fee</t>
  </si>
  <si>
    <t>Acupuncture, tattooing, electrolysis &amp; ear piercing premises registration fee</t>
  </si>
  <si>
    <t>Contaminated Land Enquiries (not Land Charges)</t>
  </si>
  <si>
    <t>Location enquiries (per question)</t>
  </si>
  <si>
    <t>Distribution of Free Printed Matter</t>
  </si>
  <si>
    <t xml:space="preserve">Non Static - Annual Consent </t>
  </si>
  <si>
    <t>Non Static - Monthly consent</t>
  </si>
  <si>
    <t>1. Half Day (4 hours or less)</t>
  </si>
  <si>
    <t>2. Full Day</t>
  </si>
  <si>
    <t>1. Half Day</t>
  </si>
  <si>
    <t>Local Charity Events (per day)</t>
  </si>
  <si>
    <t xml:space="preserve">Small </t>
  </si>
  <si>
    <t xml:space="preserve">Medium </t>
  </si>
  <si>
    <t xml:space="preserve">Large </t>
  </si>
  <si>
    <t>Extra-Large</t>
  </si>
  <si>
    <t>Oxford Community Event.(per day)</t>
  </si>
  <si>
    <t>National Charity Events (per day)</t>
  </si>
  <si>
    <t>City centre cultural performances (per day)</t>
  </si>
  <si>
    <t>1. City Centre - Bonn Sq, Broad St, Gloucester Green &amp; other city locations (per day)</t>
  </si>
  <si>
    <t>2. Gloucester Green Market (per day)</t>
  </si>
  <si>
    <t>weekday</t>
  </si>
  <si>
    <t>weekend</t>
  </si>
  <si>
    <t>3. City Parks (per day)</t>
  </si>
  <si>
    <t>price on application</t>
  </si>
  <si>
    <t>Circus &amp; Funfair</t>
  </si>
  <si>
    <t>Circus &amp; Funfair - community rate)</t>
  </si>
  <si>
    <t>4. Neighbourhood Parks (per day)</t>
  </si>
  <si>
    <t>5. Local Parks (per day)</t>
  </si>
  <si>
    <t>25.00 - 50.00</t>
  </si>
  <si>
    <t>Bond Payable £250 - £1,500</t>
  </si>
  <si>
    <t>Bond Payable £250</t>
  </si>
  <si>
    <t>Bond Payable £250 - £2,500</t>
  </si>
  <si>
    <t>Bond Payable £250 - £1,000</t>
  </si>
  <si>
    <t>Bond Payable £500</t>
  </si>
  <si>
    <t>NEW - Static Annual Consent</t>
  </si>
  <si>
    <t xml:space="preserve">NEW - Non-profit and community organisations
</t>
  </si>
  <si>
    <t>50.00 per consent badge</t>
  </si>
  <si>
    <t>Replacement badge</t>
  </si>
  <si>
    <t>Failure to comply with a Section 47 waste receptacles notice</t>
  </si>
  <si>
    <t>Failure to comply with a Section 67 waste receptacles notice</t>
  </si>
  <si>
    <t>Acting as an agent for a client in receipt of a disabled facilities grant or other building work - Up to £3,000 approved figure</t>
  </si>
  <si>
    <t>15% of approved figure</t>
  </si>
  <si>
    <t>Acting as an agent for a client in receipt of a disabled facilities grant or other building work - Over £3,000</t>
  </si>
  <si>
    <t>10% of approved figure</t>
  </si>
  <si>
    <t xml:space="preserve">Acting as an agent for a client who is privately funding building works:  </t>
  </si>
  <si>
    <t>NEW - Recovery Fee - Dishonoured Cheque</t>
  </si>
  <si>
    <t>Plus vets fees at cost (if applicable)</t>
  </si>
  <si>
    <t>NEW - Return of impounded stray where owner in receipt of prescribed benefits</t>
  </si>
  <si>
    <t>For people not in receipt of prescribed benefits:</t>
  </si>
  <si>
    <t>Bedbugs - Full treatment</t>
  </si>
  <si>
    <t>Moths - call out and treatment charge for up to first hour</t>
  </si>
  <si>
    <t>Domestic Rodent Contract (6 visits)</t>
  </si>
  <si>
    <t>Drainage Camera Survey (Private Land Only)</t>
  </si>
  <si>
    <t>For people in receipt of prescribed benefits:</t>
  </si>
  <si>
    <t>Quotation following survey</t>
  </si>
  <si>
    <t>Home Improvement Agency</t>
  </si>
  <si>
    <t>HIA fee rate for professional services</t>
  </si>
  <si>
    <t>Appendix 7</t>
  </si>
  <si>
    <t>15% of the value of works up to the value of £3000. 10% of the cost of works that exceed £3000</t>
  </si>
  <si>
    <t>None</t>
  </si>
  <si>
    <t>HIA fee rate for administrative services in support of a private sector housing grant application</t>
  </si>
  <si>
    <t>£220 plus VAT per application</t>
  </si>
  <si>
    <t>HIA fee rate for the management of HRA funded adaptions schemes</t>
  </si>
  <si>
    <t>15% flat fee per scheme</t>
  </si>
  <si>
    <t>Small Repairs Service</t>
  </si>
  <si>
    <t>£18 per hour, including VAT, plus the cost of materials used</t>
  </si>
  <si>
    <t>Supply and Fit Keysafe</t>
  </si>
  <si>
    <t>£44 (inc. VAT)</t>
  </si>
  <si>
    <t>Supply and Fit Alert Keysafe (Within 1 working day)</t>
  </si>
  <si>
    <t>£55.80 (inc. VAT)</t>
  </si>
  <si>
    <t>Housing Fees &amp; Charges 2013/14</t>
  </si>
  <si>
    <t>Leisure &amp; Parks Fees &amp; Charges 2013/14</t>
  </si>
  <si>
    <t>Costed at value of time spend based on an hourly rate to be decided by the Head of Leisure and Parks</t>
  </si>
  <si>
    <t>Direct Services Fees &amp; Charges 2013/14</t>
  </si>
  <si>
    <t>Housing Revenue Account Fees &amp; Charges 2013/14</t>
  </si>
  <si>
    <t>Residential Leasehold Solicitor Questionnaire Fee</t>
  </si>
  <si>
    <t>Corporate Property Fees &amp; Charges 2013/14</t>
  </si>
  <si>
    <t>Law &amp; Governance Fees &amp; Charges 2013/14</t>
  </si>
  <si>
    <t>Legal Services</t>
  </si>
  <si>
    <t>Copies of legal documents</t>
  </si>
  <si>
    <t>Value of time spent based on hourly rate or fixed fee decided by Head of Law and Governance</t>
  </si>
  <si>
    <t>Democratic
Services</t>
  </si>
  <si>
    <t>Copies of the Constitution</t>
  </si>
  <si>
    <t>Copies of agenda</t>
  </si>
  <si>
    <t>Reasonable charges to be set by Head of Law and Governance</t>
  </si>
  <si>
    <t>Certification of existence of recipient for continued payment of pension - £10</t>
  </si>
  <si>
    <t xml:space="preserve">Research of non electronically archived minutes </t>
  </si>
  <si>
    <t>Value of time spent based on hourly rate decided by Head of Law and Governance</t>
  </si>
  <si>
    <t>Hire of ballot boxes</t>
  </si>
  <si>
    <t>Hire of polling screens</t>
  </si>
  <si>
    <t>Certificates of Registration</t>
  </si>
  <si>
    <t>Executive Support</t>
  </si>
  <si>
    <t>St Giles Fair Tolls</t>
  </si>
  <si>
    <r>
      <t xml:space="preserve"> </t>
    </r>
    <r>
      <rPr>
        <i/>
        <sz val="12"/>
        <rFont val="Arial"/>
        <family val="2"/>
      </rPr>
      <t xml:space="preserve">(per full or part hour, minimum reservation </t>
    </r>
  </si>
  <si>
    <r>
      <t>Community</t>
    </r>
    <r>
      <rPr>
        <sz val="12"/>
        <rFont val="Arial"/>
        <family val="2"/>
      </rPr>
      <t xml:space="preserve"> &amp; charitable exhibitions: per day  plus 20% commission on all sales.</t>
    </r>
  </si>
  <si>
    <r>
      <t>All other</t>
    </r>
    <r>
      <rPr>
        <sz val="12"/>
        <rFont val="Arial"/>
        <family val="2"/>
      </rPr>
      <t xml:space="preserve"> bookings: 09:00 - 18:00 Mon - Sat 10:00 - 16:00 Sun per day </t>
    </r>
  </si>
  <si>
    <r>
      <t xml:space="preserve">PA system </t>
    </r>
    <r>
      <rPr>
        <i/>
        <sz val="12"/>
        <rFont val="Arial"/>
        <family val="2"/>
      </rPr>
      <t>(Main Hall)</t>
    </r>
  </si>
  <si>
    <r>
      <t>Organ – rehearsal/practice (</t>
    </r>
    <r>
      <rPr>
        <i/>
        <sz val="12"/>
        <rFont val="Arial"/>
        <family val="2"/>
      </rPr>
      <t>per hour</t>
    </r>
    <r>
      <rPr>
        <sz val="12"/>
        <rFont val="Arial"/>
        <family val="2"/>
      </rPr>
      <t>)</t>
    </r>
  </si>
  <si>
    <r>
      <t xml:space="preserve">Piano – rehearsal/practice </t>
    </r>
    <r>
      <rPr>
        <i/>
        <sz val="12"/>
        <rFont val="Arial"/>
        <family val="2"/>
      </rPr>
      <t>(per hour</t>
    </r>
    <r>
      <rPr>
        <sz val="12"/>
        <rFont val="Arial"/>
        <family val="2"/>
      </rPr>
      <t>)</t>
    </r>
  </si>
  <si>
    <r>
      <t xml:space="preserve">Door Supervisors </t>
    </r>
    <r>
      <rPr>
        <i/>
        <sz val="12"/>
        <rFont val="Arial"/>
        <family val="2"/>
      </rPr>
      <t xml:space="preserve">(per hr per Supervisor)Variable from </t>
    </r>
  </si>
  <si>
    <t>Community Development Team Fees &amp; Charges 2013/14</t>
  </si>
  <si>
    <t>Human Resources &amp; Facilities Fees &amp; Charges 2013/14</t>
  </si>
  <si>
    <t xml:space="preserve"> Finance Fees &amp; Charges 2013/14</t>
  </si>
  <si>
    <t>Business Improvement &amp; Technology Fees &amp; Charges 2013/14</t>
  </si>
  <si>
    <t>Enhanced fee for some premises with rateable value above £87,001 - Maximum</t>
  </si>
  <si>
    <t>Additional fee for capacity of more than 5,000 people - Minimum</t>
  </si>
  <si>
    <t>Additional fee for capacity of more than 5,000 people - Maximum</t>
  </si>
  <si>
    <t>Premises Licenses and Club Premises Certificates - Minimum</t>
  </si>
  <si>
    <t>Premises Licenses and Club Premises Certificates - Maximum</t>
  </si>
  <si>
    <t>Plus  for each additional room above 5 rooms</t>
  </si>
  <si>
    <t>Acting as an agent for a client in receipt of a disabled facilities grant or other building work - Up to £3,000 - a fee of 15% of the approved amount</t>
  </si>
  <si>
    <t>All works undertaken for third parties</t>
  </si>
  <si>
    <t>Costed at value of of time spend based on an hourly rate to be decided by the Head of Leisure</t>
  </si>
  <si>
    <t xml:space="preserve">Acting as an agent for a client in receipt of a disabled facilities grant or other building work - Over £3,000 - a fee of 10% of the approved amount </t>
  </si>
  <si>
    <t>Charging for notices under the Housing Act 2004 for a singly occupied dwelling</t>
  </si>
  <si>
    <t>Charging for food business consultation visits - per visit</t>
  </si>
  <si>
    <t>Charging for food business consultation visits - per written response</t>
  </si>
  <si>
    <t>Charging for "Scores on the Doors" rescoring visits - per visit</t>
  </si>
  <si>
    <t>Discounted rates for Accredited Landlords and Agents</t>
  </si>
  <si>
    <t>ALL THE FOLLOWING ACTIVITIES ARE INCLUSIVE TO CHOICE MEMBERSHIP CARD HOLDERS</t>
  </si>
  <si>
    <t>Trade Recycling collection - Minimum</t>
  </si>
  <si>
    <t>Beginner Induction–  1 Hr Cardio 1 Hr Resistance (Free)</t>
  </si>
  <si>
    <t>Acupuncture, tattooing, electrolysis &amp; ear piercing (only payable on first registration)</t>
  </si>
  <si>
    <t>Motor Salvage Operators</t>
  </si>
  <si>
    <t>Sex establishment</t>
  </si>
  <si>
    <t>Sex establishment transfer/vary</t>
  </si>
  <si>
    <t>Sexual entertainment venues new</t>
  </si>
  <si>
    <t>Sexual entertainment venues renewal</t>
  </si>
  <si>
    <t>Sexual entertainment transfer/vary</t>
  </si>
  <si>
    <t>Gambling Act 2005 - Premises</t>
  </si>
  <si>
    <t>Bingo Premises</t>
  </si>
  <si>
    <t>Application (3500 max permitted)</t>
  </si>
  <si>
    <t>Annual fee (1000 max permitted)</t>
  </si>
  <si>
    <t>Variation application (1750 max permitted)</t>
  </si>
  <si>
    <t>Transfer application (1200 max permitted)</t>
  </si>
  <si>
    <t>Reinstatement application (1200 max permitted)</t>
  </si>
  <si>
    <t>Provisional statement application (3500 max permitted)</t>
  </si>
  <si>
    <t>Notification of a change</t>
  </si>
  <si>
    <t>Family Entertainment Centre</t>
  </si>
  <si>
    <t>Application (2000 max permitted)</t>
  </si>
  <si>
    <t>Annual fee (750 max permitted)</t>
  </si>
  <si>
    <t>Variation application (1000 max permitted)</t>
  </si>
  <si>
    <t>Transfer application (950 max permitted)</t>
  </si>
  <si>
    <t>Reinstatement application (950 max permitted)</t>
  </si>
  <si>
    <t>Provisional statement application (2000 max permitted)</t>
  </si>
  <si>
    <t>Adult Gaming Centre</t>
  </si>
  <si>
    <t>Variation application (2000 max permitted)</t>
  </si>
  <si>
    <t>Betting Premises (Track)</t>
  </si>
  <si>
    <t>Application (2500 max permitted)</t>
  </si>
  <si>
    <t>Variation application (1250 max permitted)</t>
  </si>
  <si>
    <t>Provisional statement application (2500 max permitted)</t>
  </si>
  <si>
    <t>Betting Premises (Other)</t>
  </si>
  <si>
    <t>Application (3000 max permitted )</t>
  </si>
  <si>
    <t>Annual fee (600 max permitted)</t>
  </si>
  <si>
    <t>Variation application (1500 max permitted)</t>
  </si>
  <si>
    <t>Provisional statement application (3000 max permitted)</t>
  </si>
  <si>
    <t>Gambling Act 2005 - Permits</t>
  </si>
  <si>
    <t>Alcohol Premises Gaming Machine Permits</t>
  </si>
  <si>
    <t>Application</t>
  </si>
  <si>
    <t>Existing operator application</t>
  </si>
  <si>
    <t>Permit variation fee</t>
  </si>
  <si>
    <t>PHV DOOR STICKERS (PAIR)</t>
  </si>
  <si>
    <t>PHV INTERNAL STICKER</t>
  </si>
  <si>
    <t>HCV INTERNAL NUMBERS</t>
  </si>
  <si>
    <t>Transfer of permit</t>
  </si>
  <si>
    <t>Change of name on permit</t>
  </si>
  <si>
    <t>Copy of permit</t>
  </si>
  <si>
    <t>Notification of 2 machines</t>
  </si>
  <si>
    <t>Club Gaming Permits and Club Gaming Machine Permits</t>
  </si>
  <si>
    <t>Application (Club Premises Certificate holder)</t>
  </si>
  <si>
    <t>Renewal</t>
  </si>
  <si>
    <t>Renewal (Club Premises Certificate holder)</t>
  </si>
  <si>
    <t>Family Entertainment Centre Gaming Machine Permits</t>
  </si>
  <si>
    <t>Gambling Act 2005 Temporary Use Notice</t>
  </si>
  <si>
    <t>Submission of Notice</t>
  </si>
  <si>
    <t>Copy of Notice</t>
  </si>
  <si>
    <t>Transferring/Replacing Licenses &amp; Certificates</t>
  </si>
  <si>
    <t>Other replacement license</t>
  </si>
  <si>
    <t>Replacement Food Hygiene/Health &amp; Safety Certificate</t>
  </si>
  <si>
    <t>Transfer of any non LA 2003 license (except Sex Establishment)</t>
  </si>
  <si>
    <t>Integrated Pollution Prevention &amp; Control Permits</t>
  </si>
  <si>
    <t>LAPPC Charges - Industrial processes covered by Environmental Permitting Regulations</t>
  </si>
  <si>
    <t>The fee for each application and renewal will be calculated in accordance with DEFRA guidance</t>
  </si>
  <si>
    <t>Contaminated Land Enquiries</t>
  </si>
  <si>
    <t>Location enquiries</t>
  </si>
  <si>
    <t>Constrained by LC</t>
  </si>
  <si>
    <t>NEW - Distribution of Free Printed Matter</t>
  </si>
  <si>
    <t>NEW - Annual consent</t>
  </si>
  <si>
    <t>NEW - Monthly consent</t>
  </si>
  <si>
    <t>NEW - Replacement badge</t>
  </si>
  <si>
    <t>Fixed Penalty Notice Fines</t>
  </si>
  <si>
    <t xml:space="preserve">Full standard charge </t>
  </si>
  <si>
    <t>Depositing litter</t>
  </si>
  <si>
    <t>Failure to comply with a street litter control notice</t>
  </si>
  <si>
    <t>Failure to comply with a litter clearing notice</t>
  </si>
  <si>
    <t>Failure to produce waste documents</t>
  </si>
  <si>
    <t>Failure to produce authority to transport waste</t>
  </si>
  <si>
    <t>Unauthorised distribution of free printed matter</t>
  </si>
  <si>
    <t>Failure to comply with a waste receptacles notice</t>
  </si>
  <si>
    <t>OXFORD CITY COUNCIL FEES AND CHARGES - 2013/14</t>
  </si>
  <si>
    <t>Dog Fouling (charge set by Statute)</t>
  </si>
  <si>
    <t>Failure to comply with a dog control order</t>
  </si>
  <si>
    <t>Failure to comply with a request to turn off an idling engine on a stationary vehicle</t>
  </si>
  <si>
    <t>NEW - Graffiti/Flyposting</t>
  </si>
  <si>
    <t>Reduced charge if paid within 10 days</t>
  </si>
  <si>
    <t>Reduced charge if paid within 28 days</t>
  </si>
  <si>
    <t>Miscellaneous</t>
  </si>
  <si>
    <t>Accommodation assessments for UK entry clearance - charge per report</t>
  </si>
  <si>
    <t>Request for confirmation of registration in support of work permit application</t>
  </si>
  <si>
    <t>Insurance claim/voluntary surrender of unsound food</t>
  </si>
  <si>
    <t>Hourly rate of officer</t>
  </si>
  <si>
    <t>Works in default</t>
  </si>
  <si>
    <t>Hourly rate of officer + 20% establishment charges + costs incurred</t>
  </si>
  <si>
    <t>Provision of factual statements etc</t>
  </si>
  <si>
    <t>Vehicles</t>
  </si>
  <si>
    <t xml:space="preserve">NEW - Acting as an agent for a client who is privately funding building works:  </t>
  </si>
  <si>
    <t>Fee of 10% of the builders quotation.</t>
  </si>
  <si>
    <t>Any other work where a fee may be charged</t>
  </si>
  <si>
    <t>General Charges for printing, copying etc</t>
  </si>
  <si>
    <t>Legal Notice</t>
  </si>
  <si>
    <t>Copy of Premises entry in Food Premises Register</t>
  </si>
  <si>
    <t>Copy of Premises/Person Entry in Licensing Register</t>
  </si>
  <si>
    <t>Statement of Licensing Policy document</t>
  </si>
  <si>
    <t>Statement of Gambling Policy document</t>
  </si>
  <si>
    <t>Copy of Licensing Decision Notice</t>
  </si>
  <si>
    <t>Current list of licensing applications</t>
  </si>
  <si>
    <t>Air Quality Reports</t>
  </si>
  <si>
    <t>Contaminated Land Strategy document</t>
  </si>
  <si>
    <t>Full copy of Food Premises register</t>
  </si>
  <si>
    <t>Plans under copyright</t>
  </si>
  <si>
    <t>Plans:  A0, A1 &amp; A2 size</t>
  </si>
  <si>
    <t>Plans:  A3 &amp; A4 size</t>
  </si>
  <si>
    <t>Photocopying per A4 sheet</t>
  </si>
  <si>
    <t>Invoice request</t>
  </si>
  <si>
    <t>Pest Control Products</t>
  </si>
  <si>
    <t>Aller-zip mattress encasement:-</t>
  </si>
  <si>
    <t xml:space="preserve">Small single </t>
  </si>
  <si>
    <t>Single</t>
  </si>
  <si>
    <t>Small double</t>
  </si>
  <si>
    <t>Double</t>
  </si>
  <si>
    <t>King</t>
  </si>
  <si>
    <t>Superking</t>
  </si>
  <si>
    <t>Pillows</t>
  </si>
  <si>
    <t>Standard rated &amp; inclusive of VAT</t>
  </si>
  <si>
    <t>Dog Warden Services</t>
  </si>
  <si>
    <t>Return of impounded stray dog</t>
  </si>
  <si>
    <t>In addition to the fixed fee, transport, kenneling and vets fees (if applic) recharged at cost.</t>
  </si>
  <si>
    <t>Pest Control Services (Treatments in Domestic Premises)</t>
  </si>
  <si>
    <t>For people not in receipt of prescribe benefits:</t>
  </si>
  <si>
    <t>Pest identification</t>
  </si>
  <si>
    <t>Rats - charge per treatment</t>
  </si>
  <si>
    <t>Mice - charge per treatment</t>
  </si>
  <si>
    <t>Wasps</t>
  </si>
  <si>
    <t>Garden Ants (other than Pharaohs Ants)</t>
  </si>
  <si>
    <t>Bedbugs - call out and treatment charge for up to first hour</t>
  </si>
  <si>
    <t>Pharaoh ants &amp; cockroaches - call out and treatment charge for up to first hour</t>
  </si>
  <si>
    <t>Fleas - call out and treatment charge for up to 5 rooms (excluding kitchens, utility, bathrooms &amp; WC's)</t>
  </si>
  <si>
    <t>Foxes - we do not carry out treatment for foxes.  A call out fee will be made for a visit by a pest control surveyor for site-specific advice</t>
  </si>
  <si>
    <t xml:space="preserve">Squirrels - call out and treatment charge for up to three visits </t>
  </si>
  <si>
    <t>Other pests where there is a public health significance - call out and treatment charge for up to first hour</t>
  </si>
  <si>
    <t>Site survey &amp; advice</t>
  </si>
  <si>
    <t>Charge for no access for any pest control appointments</t>
  </si>
  <si>
    <t>For people in receipt of prescribe benefits:</t>
  </si>
  <si>
    <t>Pest Control Services (Treatments in Non-Domestic Premises)</t>
  </si>
  <si>
    <t>Rats &amp; mice - call out and treatment charge for up to first hour</t>
  </si>
  <si>
    <t>Pharaoh ants &amp; cockroacahes - call out and treatment charge for up to first hour</t>
  </si>
  <si>
    <t>Fleas - call out and treatment charge for up to first hour</t>
  </si>
  <si>
    <t>Pigeons - call out and treatment charge for up to first hour</t>
  </si>
  <si>
    <t xml:space="preserve">Wasps - call out and treatment charge for up to three visits </t>
  </si>
  <si>
    <t>Garden Ants (other than Pharaohs Ants) - call out and treatment charge for up to first hour</t>
  </si>
  <si>
    <t>Other pests</t>
  </si>
  <si>
    <t>Rat trap (Snap E)</t>
  </si>
  <si>
    <t>Mouse trap (Snap E)</t>
  </si>
  <si>
    <t>Odour Removal bag</t>
  </si>
  <si>
    <t>Mousemesh Vent - small (9"x4")</t>
  </si>
  <si>
    <t>Mousemesh Vent - large (9"x9")</t>
  </si>
  <si>
    <t>Adult</t>
  </si>
  <si>
    <t>Casual Swimming</t>
  </si>
  <si>
    <t>Family Swim Ticket</t>
  </si>
  <si>
    <t>Hinksey Swimming</t>
  </si>
  <si>
    <t>Hinksey Family Swim Ticket</t>
  </si>
  <si>
    <t>Hinksey (early/late)</t>
  </si>
  <si>
    <t>Hinksey Family Swim Ticket (early/late)</t>
  </si>
  <si>
    <t>Sauna/ Steam (TCP)</t>
  </si>
  <si>
    <t>Water Workout</t>
  </si>
  <si>
    <t>Badminton (per person)</t>
  </si>
  <si>
    <t>Squash (per person)</t>
  </si>
  <si>
    <t>U17/Over 60s/ Student Slice</t>
  </si>
  <si>
    <t>Bonus Slice</t>
  </si>
  <si>
    <t xml:space="preserve">Aspires Fitness Gyms </t>
  </si>
  <si>
    <t>Aspires Academy</t>
  </si>
  <si>
    <t>Express Induction – Proficient user</t>
  </si>
  <si>
    <t xml:space="preserve">Fitness programme </t>
  </si>
  <si>
    <t>Programme &amp; Health Review</t>
  </si>
  <si>
    <t>Aspires Academy Induction</t>
  </si>
  <si>
    <t xml:space="preserve">Fitness Classes </t>
  </si>
  <si>
    <t>Table Tennis</t>
  </si>
  <si>
    <t>Racket Hire</t>
  </si>
  <si>
    <t>Skate general session</t>
  </si>
  <si>
    <t>Tea Time Skate</t>
  </si>
  <si>
    <t>Skate Disco Session</t>
  </si>
  <si>
    <t>Family Skate Ticket (for 5)</t>
  </si>
  <si>
    <t>Family Skate Ticket (for 4)</t>
  </si>
  <si>
    <t>Tea Time Family Skate (for 5)</t>
  </si>
  <si>
    <t>Tea Time Family Skate (for 4)</t>
  </si>
  <si>
    <t>Skate Training</t>
  </si>
  <si>
    <t>Golden Blades (over 50)</t>
  </si>
  <si>
    <t>Guardian Fee (spectators who are supervising children)</t>
  </si>
  <si>
    <t>Teacher Rates (15mins)</t>
  </si>
  <si>
    <t>Adult Group Lesson</t>
  </si>
  <si>
    <t>Junior Group Lesson</t>
  </si>
  <si>
    <t>OTHER CHARGES (per session)</t>
  </si>
  <si>
    <t>Aqua Natal</t>
  </si>
  <si>
    <t xml:space="preserve">Aspires Physical Assessment  </t>
  </si>
  <si>
    <t xml:space="preserve">Body Fat Analysis </t>
  </si>
  <si>
    <t xml:space="preserve">Aerobic Capacity Analysis </t>
  </si>
  <si>
    <t xml:space="preserve">Fi-tech cholesterol test  </t>
  </si>
  <si>
    <t>Choice &amp; Active</t>
  </si>
  <si>
    <t>SWIMMING LESSONS (half an hour)</t>
  </si>
  <si>
    <t>Junior Swim Lessons</t>
  </si>
  <si>
    <t>Adult Swim Lessons</t>
  </si>
  <si>
    <t>Choice, Active &amp; Aqua</t>
  </si>
  <si>
    <t>Direct Debit Membership</t>
  </si>
  <si>
    <t>Active card</t>
  </si>
  <si>
    <t>Over 60</t>
  </si>
  <si>
    <t>Under 17</t>
  </si>
  <si>
    <t>Family</t>
  </si>
  <si>
    <t>Aqua card</t>
  </si>
  <si>
    <t>Choice Card</t>
  </si>
  <si>
    <t>Off Peak Choice</t>
  </si>
  <si>
    <t>Couple</t>
  </si>
  <si>
    <t>Family Flex 1+3</t>
  </si>
  <si>
    <t>The Annual Slice Card</t>
  </si>
  <si>
    <t>Adult 12 months for 10</t>
  </si>
  <si>
    <t>Adult (Hinksey)</t>
  </si>
  <si>
    <t>Family (Hinksey)</t>
  </si>
  <si>
    <t>Over 60 (Hinksey)</t>
  </si>
  <si>
    <t>Off Peak Choice 12 months for 10</t>
  </si>
  <si>
    <t>Couple 12 months for 10</t>
  </si>
  <si>
    <t>Family 12 months for 10</t>
  </si>
  <si>
    <t>Other Cards</t>
  </si>
  <si>
    <t>Bonus</t>
  </si>
  <si>
    <t>Dependent</t>
  </si>
  <si>
    <t>Student</t>
  </si>
  <si>
    <t>October - September</t>
  </si>
  <si>
    <t>Staff</t>
  </si>
  <si>
    <t>Individual wet &amp; dry</t>
  </si>
  <si>
    <t>Individual dry</t>
  </si>
  <si>
    <t>Reward (booking card)</t>
  </si>
  <si>
    <t>All</t>
  </si>
  <si>
    <t>%</t>
  </si>
  <si>
    <t>Full Day</t>
  </si>
  <si>
    <t xml:space="preserve">Filming - Commercial </t>
  </si>
  <si>
    <t>Culture &amp; Events - Fees &amp; Charges 2013- 2014</t>
  </si>
  <si>
    <t>Price upon application</t>
  </si>
  <si>
    <t>Promotional/Marketing</t>
  </si>
  <si>
    <t>Sports Tournaments &amp; associated events</t>
  </si>
  <si>
    <t>Half Day</t>
  </si>
  <si>
    <t>Filming - Non Commercial</t>
  </si>
  <si>
    <t xml:space="preserve">Filming - charitable/educational </t>
  </si>
  <si>
    <t>Medium Event:        100-499 people</t>
  </si>
  <si>
    <t xml:space="preserve">Small Event:            0-100 people                  </t>
  </si>
  <si>
    <t>Filming (small): crew size 1-5 people</t>
  </si>
  <si>
    <t>Filming (medium): crew size 6-11 people</t>
  </si>
  <si>
    <t>Filming (large): crew size 12 + people</t>
  </si>
  <si>
    <t xml:space="preserve">Large Event:         500-4999 people                </t>
  </si>
  <si>
    <t>Extra Large Event: 5000+ people</t>
  </si>
  <si>
    <t>Extra-Extra Large Event: 20,000+ people</t>
  </si>
  <si>
    <t>For requests with less than 7 days notice, all charges may be doubled.</t>
  </si>
  <si>
    <t>Sport Pitches (per match unless other wise stated)</t>
  </si>
  <si>
    <t>Cricket</t>
  </si>
  <si>
    <t>Grass wicket - weekend &amp; bank holidays (Cutteslowe &amp; Horspath 1)</t>
  </si>
  <si>
    <t>Grass wicket - weekdays (Cutteslowe &amp; Horspath 1)</t>
  </si>
  <si>
    <t>Grass Wicket - weekend &amp; bank holidays (Horspath 2)</t>
  </si>
  <si>
    <t>Grass Wicket - weekdays (Horspath 2)</t>
  </si>
  <si>
    <t>Adults</t>
  </si>
  <si>
    <t>Full Size Pitch weekend &amp; Bank holidays</t>
  </si>
  <si>
    <t>Full Size Pitch weekend &amp; Bank holidays 10 game booking - No VAT *</t>
  </si>
  <si>
    <t>Full Size Pitch weekdays</t>
  </si>
  <si>
    <t>Full Size Pitch weekdays 10 game - No VAT *</t>
  </si>
  <si>
    <t>Under 17's</t>
  </si>
  <si>
    <t>Full Size Pitch weekend 10 game booking - No VAT *</t>
  </si>
  <si>
    <t xml:space="preserve">Full Size Pitch weekdays </t>
  </si>
  <si>
    <t>Under 11's</t>
  </si>
  <si>
    <t xml:space="preserve">Mini football </t>
  </si>
  <si>
    <t>Mini football 10 game - No VAT *</t>
  </si>
  <si>
    <t xml:space="preserve">Five a side pitch </t>
  </si>
  <si>
    <t>Court Place Farm Stadium inc changing rooms</t>
  </si>
  <si>
    <t>Court Place Farm Stadium floodlights</t>
  </si>
  <si>
    <t>Floodlit  5 a side (East Oxford) per hour</t>
  </si>
  <si>
    <t>Floodlit football pitch (Rose Hill) per hour</t>
  </si>
  <si>
    <t>Other Charges</t>
  </si>
  <si>
    <t xml:space="preserve">Baseball </t>
  </si>
  <si>
    <t>Rugby</t>
  </si>
  <si>
    <t>Tarmac floodlit training area per hour</t>
  </si>
  <si>
    <t>Horspath Floodlights per hour</t>
  </si>
  <si>
    <t>Athletics Adult</t>
  </si>
  <si>
    <t>OCAC Member Athletics Adult</t>
  </si>
  <si>
    <t>OCAC Member Athletics Adult - 12 week pass</t>
  </si>
  <si>
    <t>Athletics Junior</t>
  </si>
  <si>
    <t>OCAC Member Athletics Junior</t>
  </si>
  <si>
    <t>OCAC Member Athletics Junior - 12 week pass</t>
  </si>
  <si>
    <t>Athletics Match (senior)</t>
  </si>
  <si>
    <t>Athletics Match (junior)</t>
  </si>
  <si>
    <t xml:space="preserve">Athletics track centre with lights </t>
  </si>
  <si>
    <t>Pavilions/Changing rooms</t>
  </si>
  <si>
    <t>Concessionary Rate (including U17's)</t>
  </si>
  <si>
    <t>Adults 10 game booking - No VAT *</t>
  </si>
  <si>
    <t>Concessionary Rate (including U17's) 10 game booking - No VAT *</t>
  </si>
  <si>
    <t>Under 11's 10 game booking - No VAT *</t>
  </si>
  <si>
    <t>Tea Room per hour</t>
  </si>
  <si>
    <t>Summer Activities</t>
  </si>
  <si>
    <t xml:space="preserve">Tennis Grass Adult </t>
  </si>
  <si>
    <t xml:space="preserve">Tennis Grass Conc. </t>
  </si>
  <si>
    <t>Tennis Grass Bonus slice</t>
  </si>
  <si>
    <t>Family card  / Doubles</t>
  </si>
  <si>
    <t>Tennis Hard Adult</t>
  </si>
  <si>
    <t>Tennis Hard Conc.</t>
  </si>
  <si>
    <t>Tennis Hard Bonus slice</t>
  </si>
  <si>
    <t>Table Tennis Adult</t>
  </si>
  <si>
    <t>Table Tennis Conc.</t>
  </si>
  <si>
    <t>Table Tennis Bonus Slice</t>
  </si>
  <si>
    <t>Bowls Adult</t>
  </si>
  <si>
    <t>Bowls Conc.</t>
  </si>
  <si>
    <t>Bowls Bonus Slice</t>
  </si>
  <si>
    <t>Putting Adult</t>
  </si>
  <si>
    <t>Putting Conc.</t>
  </si>
  <si>
    <t>Putting Bonus</t>
  </si>
  <si>
    <t>Putting Family Rate</t>
  </si>
  <si>
    <t>Volley Ball &lt; 10 people</t>
  </si>
  <si>
    <t>Volley Ball &gt; 10 people</t>
  </si>
  <si>
    <t>Equipment Hire Bowls</t>
  </si>
  <si>
    <t>Equipment Hire Tennis</t>
  </si>
  <si>
    <t>Equipment Hire Putting</t>
  </si>
  <si>
    <t>Sales lost tennis ball</t>
  </si>
  <si>
    <t>Sales lost golf ball</t>
  </si>
  <si>
    <t>Annual Club Charges</t>
  </si>
  <si>
    <t>Bowls</t>
  </si>
  <si>
    <t>Per Green (7 days a week) per season</t>
  </si>
  <si>
    <t>Tennis</t>
  </si>
  <si>
    <t>Hard Court per season</t>
  </si>
  <si>
    <t>Grass Court per season</t>
  </si>
  <si>
    <t>Hard Court (floodlit) per season</t>
  </si>
  <si>
    <t xml:space="preserve">Equipment Provided and Prices </t>
  </si>
  <si>
    <t>Goal Nets (set)</t>
  </si>
  <si>
    <t>Corner Posts (each)</t>
  </si>
  <si>
    <t>Corner Flags (each)</t>
  </si>
  <si>
    <t>Net Pegs (each)</t>
  </si>
  <si>
    <t>Soft Broom</t>
  </si>
  <si>
    <t>Dust Pan &amp; Brush</t>
  </si>
  <si>
    <t>Dust Bin (each)</t>
  </si>
  <si>
    <t>Use of wrong pitch</t>
  </si>
  <si>
    <t>Cost for over running per 10 minutes</t>
  </si>
  <si>
    <t>Refuse, Recycle &amp; Motor Transport</t>
  </si>
  <si>
    <t>Outside Scope for VAT</t>
  </si>
  <si>
    <t>Cowley Marsh Depot</t>
  </si>
  <si>
    <t>Refuse Collection &amp; Recycling</t>
  </si>
  <si>
    <t>Wheelie Bin Swaps</t>
  </si>
  <si>
    <t>Motor Transport</t>
  </si>
  <si>
    <t>MOT Test fees</t>
  </si>
  <si>
    <t xml:space="preserve">Class 4  </t>
  </si>
  <si>
    <t>Cars (up to 8 passenger seats)</t>
  </si>
  <si>
    <t>Motor caravans</t>
  </si>
  <si>
    <t>Dual purpose vehicles</t>
  </si>
  <si>
    <t>PSVs (up to 8 seats)</t>
  </si>
  <si>
    <t>Goods vehicles (up to 3,000kg DGW)</t>
  </si>
  <si>
    <t>Ambulances and taxis</t>
  </si>
  <si>
    <t>Private passenger vehicles &amp; ambulances (9-12 passanger seats)</t>
  </si>
  <si>
    <t>Class 4A</t>
  </si>
  <si>
    <t>Includes seat belt installation checks</t>
  </si>
  <si>
    <t>Class 5</t>
  </si>
  <si>
    <t>Vehicles &amp; ambulances</t>
  </si>
  <si>
    <t>more than 13 passenger seats)</t>
  </si>
  <si>
    <t>Class 5A</t>
  </si>
  <si>
    <t>13-16 passenger seats</t>
  </si>
  <si>
    <t>more than 16 seats</t>
  </si>
  <si>
    <t>Class 7</t>
  </si>
  <si>
    <t>Goods vehicles</t>
  </si>
  <si>
    <t>Re-Test All Classes</t>
  </si>
  <si>
    <t>Partial retest fee</t>
  </si>
  <si>
    <t>half test fee</t>
  </si>
  <si>
    <t>Duplicate test certificate</t>
  </si>
  <si>
    <t>Taxi &amp; PHV</t>
  </si>
  <si>
    <t>Hackney Carriage Vehicle Test</t>
  </si>
  <si>
    <t>Private Hire Vehicle Test</t>
  </si>
  <si>
    <t>Duplicate Certificate of Compliance</t>
  </si>
  <si>
    <t>Retest</t>
  </si>
  <si>
    <t>Abandoned vehicles</t>
  </si>
  <si>
    <t>Voluntary surrender</t>
  </si>
  <si>
    <t>Collection of vehicles from private land</t>
  </si>
  <si>
    <t>Partnership with DVLA - Untaxed vehicles</t>
  </si>
  <si>
    <t>Vehicles sited on a public highway without a valid tax disc:</t>
  </si>
  <si>
    <t>Within 24 hours</t>
  </si>
  <si>
    <t>After 24 hours</t>
  </si>
  <si>
    <t>Weighbridge Check</t>
  </si>
  <si>
    <t>Jetter Services</t>
  </si>
  <si>
    <t>Drain Clearance</t>
  </si>
  <si>
    <t>Drain Clearance (Out of Hours Charge)</t>
  </si>
  <si>
    <t>CCTV Surveys</t>
  </si>
  <si>
    <t>Cess Pitt Emptying (no VAT on domestic)</t>
  </si>
  <si>
    <t>Car Parks Charges</t>
  </si>
  <si>
    <t>City Centre Car Parks</t>
  </si>
  <si>
    <t>Westgate Car Park</t>
  </si>
  <si>
    <t>Monday to Friday, &amp; Sundays (08:00 - 20:00)</t>
  </si>
  <si>
    <t>0 - 1 Hours</t>
  </si>
  <si>
    <t>1 to 2 Hours</t>
  </si>
  <si>
    <t>2 to 3 Hours</t>
  </si>
  <si>
    <t>3 to 4 Hours</t>
  </si>
  <si>
    <t>4 to 6 Hours</t>
  </si>
  <si>
    <t>6 to 8 Hours</t>
  </si>
  <si>
    <t>8+ Hours</t>
  </si>
  <si>
    <t>All other times</t>
  </si>
  <si>
    <t>Saturdays (08:00 - 20:00)</t>
  </si>
  <si>
    <t>Worcester Street Car Park</t>
  </si>
  <si>
    <t>Oxpens &amp; Abbey Place Car Parks</t>
  </si>
  <si>
    <t>Gloucester Green Car Park</t>
  </si>
  <si>
    <t xml:space="preserve">St Clements Car Park </t>
  </si>
  <si>
    <t>Monday to Sunday (08:00 - 20:00)</t>
  </si>
  <si>
    <t>Oxpens Coach &amp; Lorry Park</t>
  </si>
  <si>
    <t>Coach for 24 hours</t>
  </si>
  <si>
    <t>Lorries for 24 hours</t>
  </si>
  <si>
    <t>Minibuses for up to 4 hours</t>
  </si>
  <si>
    <t>Minibuses 4-24 HOURS</t>
  </si>
  <si>
    <t>Other Off Street Car Parks</t>
  </si>
  <si>
    <t>Ferry Pool Car Park</t>
  </si>
  <si>
    <t>Headington, St Leonards Road Car Parks</t>
  </si>
  <si>
    <t>0 to 2 Hours</t>
  </si>
  <si>
    <t>Local resident/business permit</t>
  </si>
  <si>
    <t>Monday to Friday - charge per day</t>
  </si>
  <si>
    <t>Saturday &amp; Sunday - charge per day</t>
  </si>
  <si>
    <t>Summertown Car Park</t>
  </si>
  <si>
    <t>Barns Road Car Park</t>
  </si>
  <si>
    <t>4 to 24 Hours</t>
  </si>
  <si>
    <t>Union Street Car Park</t>
  </si>
  <si>
    <t>Chargeable Parking in Selected Park Areas</t>
  </si>
  <si>
    <t>Cutteslowe Park - Harbord Road</t>
  </si>
  <si>
    <t>Monday to Sunday</t>
  </si>
  <si>
    <t>Cutteslowe Park - A40</t>
  </si>
  <si>
    <t>Hinksey Park - Abingdon Road</t>
  </si>
  <si>
    <t>Port Meadow - Walton Well Road</t>
  </si>
  <si>
    <t>Alexandra Courts - Woodstock Road</t>
  </si>
  <si>
    <t>Parking Penalty Charges</t>
  </si>
  <si>
    <t>For off-street parking, Gloucester Green Bus Station and loading area</t>
  </si>
  <si>
    <t>Failure to display a current, valid ticket</t>
  </si>
  <si>
    <t>Overstaying the expiry time of the ticket purchased</t>
  </si>
  <si>
    <t>Parking in an area which is closed or not available for use</t>
  </si>
  <si>
    <t>Causing an obstruction or nuisance</t>
  </si>
  <si>
    <t>Parking in a manner in which the whole or part of the vehicle is outside of a marked bay</t>
  </si>
  <si>
    <t>Via email</t>
  </si>
  <si>
    <t>Unauthorised class of vehicle</t>
  </si>
  <si>
    <t>Parking in a parking bay reserved for a specific class of vehicle</t>
  </si>
  <si>
    <t>Causing a vehicle to remain in a car park when it is closed</t>
  </si>
  <si>
    <t>Bus overstay layover bay in excess of 30 minutes</t>
  </si>
  <si>
    <t>Bus overstay layover bay in excess of 60 minutes</t>
  </si>
  <si>
    <t>Return to car park to park within 3 hours of expiry of a ticket for that car park</t>
  </si>
  <si>
    <t>Recovery of a removed vehicle from any offence position</t>
  </si>
  <si>
    <t xml:space="preserve">Charge </t>
  </si>
  <si>
    <t>Increase/</t>
  </si>
  <si>
    <t>n/a</t>
  </si>
  <si>
    <t>(Decrease)</t>
  </si>
  <si>
    <r>
      <t xml:space="preserve">15. All other advertisements, </t>
    </r>
    <r>
      <rPr>
        <sz val="12"/>
        <rFont val="Arial"/>
        <family val="2"/>
      </rPr>
      <t>e.g. banners</t>
    </r>
  </si>
  <si>
    <r>
      <t xml:space="preserve">16. Any other operation </t>
    </r>
    <r>
      <rPr>
        <sz val="12"/>
        <rFont val="Arial"/>
        <family val="2"/>
      </rPr>
      <t>not within any of above categories - charge per 0.1 hectare</t>
    </r>
  </si>
  <si>
    <r>
      <t xml:space="preserve">Application for a New Planning Permission to replace an Extant Planning Permission. </t>
    </r>
    <r>
      <rPr>
        <sz val="12"/>
        <rFont val="Arial"/>
        <family val="2"/>
      </rPr>
      <t xml:space="preserve">
SCHEDULE 1 - (PART SUBSTITUTED FOR PART 1 OF SCHEDULE 1 TO THE 1989 REGULATIONS)
PART 1 - Fee for applications for a grant of replacement planning permission subject to a new time limit: England Schedule 1 Part 1 New 7B of The Town and Country Planning (Fees for Applications and Deemed  applications) Regulations 1989 as amended)</t>
    </r>
  </si>
  <si>
    <r>
      <t xml:space="preserve">Numbering of new developments </t>
    </r>
    <r>
      <rPr>
        <b/>
        <i/>
        <sz val="12"/>
        <rFont val="Arial"/>
        <family val="2"/>
      </rPr>
      <t>(including sub-division of existing properties)</t>
    </r>
  </si>
  <si>
    <r>
      <t xml:space="preserve">Plus </t>
    </r>
    <r>
      <rPr>
        <i/>
        <sz val="12"/>
        <rFont val="Arial"/>
        <family val="2"/>
      </rPr>
      <t>(if required)</t>
    </r>
  </si>
  <si>
    <r>
      <t>New building name (</t>
    </r>
    <r>
      <rPr>
        <i/>
        <sz val="12"/>
        <rFont val="Arial"/>
        <family val="2"/>
      </rPr>
      <t>eg for blocks of flats / offices</t>
    </r>
    <r>
      <rPr>
        <sz val="12"/>
        <rFont val="Arial"/>
        <family val="2"/>
      </rPr>
      <t>)</t>
    </r>
  </si>
  <si>
    <r>
      <t>ALL THE FOLLOWING ACTIVITIES</t>
    </r>
    <r>
      <rPr>
        <b/>
        <strike/>
        <sz val="12"/>
        <color indexed="10"/>
        <rFont val="Arial"/>
        <family val="2"/>
      </rPr>
      <t xml:space="preserve"> </t>
    </r>
    <r>
      <rPr>
        <b/>
        <sz val="12"/>
        <rFont val="Arial"/>
        <family val="2"/>
      </rPr>
      <t xml:space="preserve"> ARE INCLUSIVE TO ACTIVE AND AQUA SLICE AND CHOICE MEMBERSHIP CARD HOLDERS </t>
    </r>
  </si>
  <si>
    <r>
      <t>ALL THE FOLLOWING ACTIVITIES</t>
    </r>
    <r>
      <rPr>
        <b/>
        <strike/>
        <sz val="12"/>
        <color indexed="10"/>
        <rFont val="Arial"/>
        <family val="2"/>
      </rPr>
      <t xml:space="preserve"> </t>
    </r>
    <r>
      <rPr>
        <b/>
        <sz val="12"/>
        <rFont val="Arial"/>
        <family val="2"/>
      </rPr>
      <t xml:space="preserve"> ARE INCLUSIVE TO ACTIVE SLICE AND CHOICE MEMBERSHIP CARD HOLDERS</t>
    </r>
  </si>
  <si>
    <r>
      <t>Note:</t>
    </r>
    <r>
      <rPr>
        <sz val="12"/>
        <rFont val="Arial"/>
        <family val="2"/>
      </rPr>
      <t xml:space="preserve"> permits will be sold in blocks of 4 weeks minimum</t>
    </r>
  </si>
  <si>
    <t>Other non-specified courses-Charges for non specified training courses will be calculated to take into account market conditions</t>
  </si>
  <si>
    <t>Other non certificated part day and day courses-Charges for non specified training courses will be calculated to take into account market conditions</t>
  </si>
  <si>
    <t>2011/12</t>
  </si>
  <si>
    <t>2012/13</t>
  </si>
  <si>
    <t>Exempt from VAT</t>
  </si>
  <si>
    <t>Weekly Charges</t>
  </si>
  <si>
    <t xml:space="preserve">Private Lease Scheme [Heat,Light,Cook] - 1 </t>
  </si>
  <si>
    <t>Private Lease Scheme [Heat,Light,Cook] - 2</t>
  </si>
  <si>
    <t>Private Lease Scheme [Heat,Light,Cook] - 3</t>
  </si>
  <si>
    <t xml:space="preserve">Private Lease Scheme Rent - 1 </t>
  </si>
  <si>
    <t>Private Lease Scheme Rent - 2</t>
  </si>
  <si>
    <t>Private Lease Scheme Rent - 3</t>
  </si>
  <si>
    <t>Private Lease Scheme Water &amp; Sewerage Charge - 1</t>
  </si>
  <si>
    <t>Private Lease Scheme Water &amp; Sewerage Charge - 2</t>
  </si>
  <si>
    <t>Private Lease Scheme Water &amp; Sewerage Charge - 3</t>
  </si>
  <si>
    <t>Nightly Charge Rent - Per Week</t>
  </si>
  <si>
    <t>Weekly charges</t>
  </si>
  <si>
    <t>Garage Rents</t>
  </si>
  <si>
    <t xml:space="preserve">Adjacent Garage </t>
  </si>
  <si>
    <t>Parking Space</t>
  </si>
  <si>
    <t>Mobility Scheme Council Tenants Discount</t>
  </si>
  <si>
    <t>Mobility Scheme CT Discount in Curtilage</t>
  </si>
  <si>
    <t>Mobility Scheme Private Rental Discount</t>
  </si>
  <si>
    <t>Commercial Lets Rent</t>
  </si>
  <si>
    <t>Other charges</t>
  </si>
  <si>
    <t>Sheltered Guest Room Hire per night - Star Rate 1</t>
  </si>
  <si>
    <t>Sheltered Guest Room Hire per night - Star Rate 2</t>
  </si>
  <si>
    <t>NOTE:</t>
  </si>
  <si>
    <r>
      <t>Town and Country Planning - Application Fees</t>
    </r>
    <r>
      <rPr>
        <sz val="12"/>
        <rFont val="Arial"/>
        <family val="2"/>
      </rPr>
      <t xml:space="preserve">: Central Government are proposing a 15% increase in fees that will be effective from the Autumn 2012 (exact date not currently known) </t>
    </r>
  </si>
  <si>
    <t>Sheltered Guest Room Hire per night - Star Rate 3</t>
  </si>
  <si>
    <t>Standard rated &amp; exclusive of VAT</t>
  </si>
  <si>
    <t>Garage Rents (Non Council Tenants Only)</t>
  </si>
  <si>
    <t>Parking Space (Non Council Tenants Only)</t>
  </si>
  <si>
    <t>ASSA Key</t>
  </si>
  <si>
    <t>Controlled Entry Key Fob</t>
  </si>
  <si>
    <t>Operations</t>
  </si>
  <si>
    <t>1. New Dwellings</t>
  </si>
  <si>
    <t>a) Outline (site area not exceed 2.5 ha) - charge per 0.1 hectare</t>
  </si>
  <si>
    <t>Lunchtime Skate</t>
  </si>
  <si>
    <t>After school/ Family/ Twilight skate Skate</t>
  </si>
  <si>
    <t>After school/ Family/ Twilight skate Skate (for 5)</t>
  </si>
  <si>
    <t>Skate Training 1</t>
  </si>
  <si>
    <t>Adult Group Lesson (6 lessons)</t>
  </si>
  <si>
    <t>Skate Training 2</t>
  </si>
  <si>
    <t>Adult Group Lesson 6 lessons)</t>
  </si>
  <si>
    <t>Junior Group Lesson (6 lessons)</t>
  </si>
  <si>
    <t>a) Outline (sites of 2.5 ha or more)  - plus £100 per 0.1 hectare in excess of 2.5 hectare</t>
  </si>
  <si>
    <t>b) Others (50 or less) - charge per dwelling</t>
  </si>
  <si>
    <t>b) Others (51 or more) - plus £100 per dwelling in excess of 50</t>
  </si>
  <si>
    <t>2. New buildings or extensions (except dwellings, agricultural buildings or plant):</t>
  </si>
  <si>
    <t>a) Outline (sites of 2.5 ha or more)  - plus £100 per 0.1 ha in excess of 2.5 hectare</t>
  </si>
  <si>
    <t>b) Others:</t>
  </si>
  <si>
    <t>(i) where no floor area is created</t>
  </si>
  <si>
    <t>(ii) where floor area created is below 40 sq.m.</t>
  </si>
  <si>
    <t>(iii) where floor area is between 40 and 75 sq.m.</t>
  </si>
  <si>
    <t>(iv) where floor area is between 75 and 3,750 sq.m. - charge per 75 sq. m</t>
  </si>
  <si>
    <t>(v) where floor area exceeds 3,750 sq.m - plus £100 per 75 sq. m in excess of 3,750 sq m</t>
  </si>
  <si>
    <t>3. Erection, alteration or replacement of plant or machinery</t>
  </si>
  <si>
    <t>(a)     Site area not exceed 5 ha - charge per 0.1 hectare</t>
  </si>
  <si>
    <t>(b)    Site area exceeds 5 ha - plus £100 per 0.1 ha in excess of 5 hectare</t>
  </si>
  <si>
    <t>4. Extensions or alterations to existing dwellings</t>
  </si>
  <si>
    <t>(a) one dwelling</t>
  </si>
  <si>
    <t>(b) 2 or more dwellings</t>
  </si>
  <si>
    <t>5. Curtilage, parking and vehicular access</t>
  </si>
  <si>
    <t>(a) Operations within the curtilage of a dwelling house for domestic purposes (including gates, fences, etc)</t>
  </si>
  <si>
    <t>(b) Car park, road and access to serve single undertaking</t>
  </si>
  <si>
    <t>Uses</t>
  </si>
  <si>
    <t>6. Change of use of a building: dwellings</t>
  </si>
  <si>
    <t>(a) from existing dwelling to two or more dwellings for  50 or fewer - charge per extra dwelling</t>
  </si>
  <si>
    <t>(b) from existing dwelling to two or more dwellings over 50 dwellings - plus £100 per dwelling in excess of 50</t>
  </si>
  <si>
    <t>Community Housing &amp; Development Fees &amp; Charges 2012/13</t>
  </si>
  <si>
    <t>Housing Revenue Account Fees &amp; Charges 2012/13</t>
  </si>
  <si>
    <t>City Development Fees &amp; Charges 2012/13</t>
  </si>
  <si>
    <t>Planning</t>
  </si>
  <si>
    <t>By Post</t>
  </si>
  <si>
    <t>Via emial</t>
  </si>
  <si>
    <t>Planning - Other charges</t>
  </si>
  <si>
    <t>Land Charges</t>
  </si>
  <si>
    <t>Building Control</t>
  </si>
  <si>
    <t>Corporate Assets Fees &amp; Charges 2012/13</t>
  </si>
  <si>
    <t>Environmental Development Fees &amp; Charges 2012/13</t>
  </si>
  <si>
    <t>City Leisure Fees &amp; Charges 2012/13</t>
  </si>
  <si>
    <t>Direct Services Fees &amp; Charges 2012/13</t>
  </si>
  <si>
    <t>(c) from other building to one or more dwellings for 50 or fewer - charge per extra dwelling</t>
  </si>
  <si>
    <t>(d) from other building to one or more dwellings over 50 dwellings - plus £100 per dwelling in excess of 50</t>
  </si>
  <si>
    <t>7. Use of disposal of refuse or waste materials and open mineral storage</t>
  </si>
  <si>
    <t>(a) Site area not exceed 15 ha - charge per 0.1 hectare</t>
  </si>
  <si>
    <t>(b) Site area exceeds 15 ha - plus £100 per 0.1 ha in excess of 15 hectare</t>
  </si>
  <si>
    <t>8. Material change of use other than above</t>
  </si>
  <si>
    <t>9. Erection on land for purposes of agriculture</t>
  </si>
  <si>
    <t>See Fee Regs</t>
  </si>
  <si>
    <t>10. Erection of glasshouses on land used for agriculture</t>
  </si>
  <si>
    <t>11. Operations connected with oil and natural gas of for winning and working of minerals</t>
  </si>
  <si>
    <t>Plant and machinery</t>
  </si>
  <si>
    <t>12. Wind Turbines</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</si>
</sst>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00"/>
    <numFmt numFmtId="173" formatCode="#,##0.00;[Red]\(#,##0.00\)"/>
    <numFmt numFmtId="174" formatCode="&quot;£&quot;#,##0"/>
    <numFmt numFmtId="175" formatCode="#,##0.00&quot; %&quot;\ ;[Red]\-#,##0.00&quot; %&quot;\ ;"/>
    <numFmt numFmtId="176" formatCode="m/d"/>
    <numFmt numFmtId="177" formatCode="#,##0;[Red]\(#,##0\)"/>
    <numFmt numFmtId="178" formatCode="&quot;Yes&quot;;&quot;Yes&quot;;&quot;No&quot;"/>
    <numFmt numFmtId="179" formatCode="&quot;True&quot;;&quot;True&quot;;&quot;False&quot;"/>
    <numFmt numFmtId="180" formatCode="&quot;On&quot;;&quot;On&quot;;&quot;Off&quot;"/>
    <numFmt numFmtId="181" formatCode="[$€-2]\ #,##0.00_);[Red]\([$€-2]\ #,##0.00\)"/>
    <numFmt numFmtId="182" formatCode="0.0%"/>
    <numFmt numFmtId="183" formatCode="#,##0.0;[Red]\(#,##0.0\)"/>
    <numFmt numFmtId="184" formatCode="#,##0;[Red]\(#,##0.00\)"/>
    <numFmt numFmtId="185" formatCode="#,##0.000;[Red]\(#,##0.000\)"/>
  </numFmts>
  <fonts count="36">
    <font>
      <sz val="10"/>
      <name val="Arial"/>
      <family val="0"/>
    </font>
    <font>
      <sz val="8"/>
      <name val="Arial"/>
      <family val="0"/>
    </font>
    <font>
      <b/>
      <u val="single"/>
      <sz val="12"/>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Arial"/>
      <family val="2"/>
    </font>
    <font>
      <b/>
      <u val="double"/>
      <sz val="12"/>
      <name val="Arial"/>
      <family val="2"/>
    </font>
    <font>
      <b/>
      <i/>
      <sz val="12"/>
      <name val="Arial"/>
      <family val="2"/>
    </font>
    <font>
      <sz val="12"/>
      <color indexed="8"/>
      <name val="Arial"/>
      <family val="2"/>
    </font>
    <font>
      <i/>
      <sz val="12"/>
      <name val="Arial"/>
      <family val="2"/>
    </font>
    <font>
      <sz val="12"/>
      <color indexed="12"/>
      <name val="Arial"/>
      <family val="2"/>
    </font>
    <font>
      <sz val="12"/>
      <color indexed="10"/>
      <name val="Arial"/>
      <family val="2"/>
    </font>
    <font>
      <b/>
      <strike/>
      <sz val="12"/>
      <color indexed="10"/>
      <name val="Arial"/>
      <family val="2"/>
    </font>
    <font>
      <b/>
      <sz val="12"/>
      <color indexed="8"/>
      <name val="Arial"/>
      <family val="2"/>
    </font>
    <font>
      <u val="single"/>
      <sz val="12"/>
      <name val="Arial"/>
      <family val="2"/>
    </font>
    <font>
      <b/>
      <sz val="14"/>
      <name val="Arial"/>
      <family val="2"/>
    </font>
    <font>
      <b/>
      <u val="single"/>
      <sz val="14"/>
      <name val="Arial"/>
      <family val="2"/>
    </font>
    <font>
      <sz val="14"/>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340">
    <xf numFmtId="0" fontId="0" fillId="0" borderId="0" xfId="0" applyAlignment="1">
      <alignment/>
    </xf>
    <xf numFmtId="0" fontId="2" fillId="0" borderId="0" xfId="0" applyFont="1" applyAlignment="1">
      <alignment/>
    </xf>
    <xf numFmtId="0" fontId="3" fillId="0" borderId="0" xfId="0" applyFont="1" applyBorder="1" applyAlignment="1">
      <alignment horizontal="left"/>
    </xf>
    <xf numFmtId="0" fontId="3" fillId="0" borderId="0" xfId="0" applyFont="1" applyBorder="1" applyAlignment="1">
      <alignment/>
    </xf>
    <xf numFmtId="0" fontId="23" fillId="0" borderId="0" xfId="0" applyFont="1" applyBorder="1" applyAlignment="1">
      <alignment/>
    </xf>
    <xf numFmtId="0" fontId="23" fillId="0" borderId="0" xfId="0" applyFont="1" applyBorder="1" applyAlignment="1">
      <alignment/>
    </xf>
    <xf numFmtId="2" fontId="3" fillId="20" borderId="10" xfId="0" applyNumberFormat="1" applyFont="1" applyFill="1" applyBorder="1" applyAlignment="1" quotePrefix="1">
      <alignment horizontal="center"/>
    </xf>
    <xf numFmtId="2" fontId="3" fillId="20" borderId="11" xfId="0" applyNumberFormat="1" applyFont="1" applyFill="1" applyBorder="1" applyAlignment="1" quotePrefix="1">
      <alignment horizontal="center"/>
    </xf>
    <xf numFmtId="173" fontId="3" fillId="20" borderId="10" xfId="0" applyNumberFormat="1" applyFont="1" applyFill="1" applyBorder="1" applyAlignment="1">
      <alignment horizontal="center"/>
    </xf>
    <xf numFmtId="2" fontId="3" fillId="20" borderId="12" xfId="0" applyNumberFormat="1" applyFont="1" applyFill="1" applyBorder="1" applyAlignment="1">
      <alignment horizontal="center"/>
    </xf>
    <xf numFmtId="2" fontId="3" fillId="20" borderId="13" xfId="0" applyNumberFormat="1" applyFont="1" applyFill="1" applyBorder="1" applyAlignment="1">
      <alignment horizontal="center"/>
    </xf>
    <xf numFmtId="173" fontId="3" fillId="20" borderId="12" xfId="0" applyNumberFormat="1" applyFont="1" applyFill="1" applyBorder="1" applyAlignment="1">
      <alignment horizontal="center"/>
    </xf>
    <xf numFmtId="0" fontId="23" fillId="0" borderId="14" xfId="0" applyFont="1" applyBorder="1" applyAlignment="1">
      <alignment/>
    </xf>
    <xf numFmtId="2" fontId="3" fillId="0" borderId="15" xfId="0" applyNumberFormat="1" applyFont="1" applyFill="1" applyBorder="1" applyAlignment="1">
      <alignment horizontal="center"/>
    </xf>
    <xf numFmtId="0" fontId="23" fillId="0" borderId="0" xfId="0" applyFont="1" applyFill="1" applyBorder="1" applyAlignment="1">
      <alignment/>
    </xf>
    <xf numFmtId="173" fontId="23" fillId="0" borderId="15" xfId="0" applyNumberFormat="1" applyFont="1" applyFill="1" applyBorder="1" applyAlignment="1">
      <alignment/>
    </xf>
    <xf numFmtId="0" fontId="23" fillId="0" borderId="16" xfId="0" applyFont="1" applyBorder="1" applyAlignment="1">
      <alignment/>
    </xf>
    <xf numFmtId="2" fontId="3" fillId="0" borderId="0" xfId="0" applyNumberFormat="1" applyFont="1" applyFill="1" applyBorder="1" applyAlignment="1">
      <alignment horizontal="center"/>
    </xf>
    <xf numFmtId="173" fontId="3" fillId="0" borderId="15" xfId="0" applyNumberFormat="1" applyFont="1" applyFill="1" applyBorder="1" applyAlignment="1">
      <alignment horizontal="center"/>
    </xf>
    <xf numFmtId="0" fontId="3" fillId="0" borderId="16" xfId="0" applyFont="1" applyBorder="1" applyAlignment="1">
      <alignment vertical="top"/>
    </xf>
    <xf numFmtId="0" fontId="23" fillId="0" borderId="15" xfId="0" applyFont="1" applyBorder="1" applyAlignment="1">
      <alignment horizontal="center" vertical="top"/>
    </xf>
    <xf numFmtId="0" fontId="23" fillId="0" borderId="15" xfId="0" applyFont="1" applyBorder="1" applyAlignment="1">
      <alignment vertical="top"/>
    </xf>
    <xf numFmtId="0" fontId="23" fillId="0" borderId="0" xfId="0" applyFont="1" applyBorder="1" applyAlignment="1">
      <alignment vertical="top"/>
    </xf>
    <xf numFmtId="0" fontId="23" fillId="0" borderId="16" xfId="0" applyFont="1" applyBorder="1" applyAlignment="1">
      <alignment vertical="top" wrapText="1"/>
    </xf>
    <xf numFmtId="173" fontId="23" fillId="0" borderId="15" xfId="0" applyNumberFormat="1" applyFont="1" applyBorder="1" applyAlignment="1">
      <alignment horizontal="center" vertical="top"/>
    </xf>
    <xf numFmtId="173" fontId="23" fillId="0" borderId="0" xfId="0" applyNumberFormat="1" applyFont="1" applyBorder="1" applyAlignment="1">
      <alignment horizontal="center" vertical="top"/>
    </xf>
    <xf numFmtId="177" fontId="23" fillId="0" borderId="15" xfId="0" applyNumberFormat="1" applyFont="1" applyBorder="1" applyAlignment="1">
      <alignment horizontal="center" vertical="top"/>
    </xf>
    <xf numFmtId="0" fontId="23" fillId="0" borderId="16" xfId="0" applyFont="1" applyBorder="1" applyAlignment="1">
      <alignment vertical="top"/>
    </xf>
    <xf numFmtId="0" fontId="23" fillId="0" borderId="16" xfId="0" applyFont="1" applyFill="1" applyBorder="1" applyAlignment="1">
      <alignment vertical="top" wrapText="1"/>
    </xf>
    <xf numFmtId="173" fontId="23" fillId="0" borderId="15" xfId="0" applyNumberFormat="1" applyFont="1" applyBorder="1" applyAlignment="1">
      <alignment horizontal="center" vertical="top" wrapText="1"/>
    </xf>
    <xf numFmtId="0" fontId="23" fillId="0" borderId="0" xfId="0" applyFont="1" applyBorder="1" applyAlignment="1">
      <alignment vertical="center"/>
    </xf>
    <xf numFmtId="0" fontId="23" fillId="0" borderId="16" xfId="0" applyFont="1" applyFill="1" applyBorder="1" applyAlignment="1">
      <alignment vertical="top"/>
    </xf>
    <xf numFmtId="0" fontId="3" fillId="0" borderId="16" xfId="0" applyFont="1" applyBorder="1" applyAlignment="1">
      <alignment vertical="top" wrapText="1"/>
    </xf>
    <xf numFmtId="173" fontId="23" fillId="0" borderId="13" xfId="0" applyNumberFormat="1" applyFont="1" applyBorder="1" applyAlignment="1">
      <alignment horizontal="center" vertical="top"/>
    </xf>
    <xf numFmtId="177" fontId="23" fillId="0" borderId="12" xfId="0" applyNumberFormat="1" applyFont="1" applyBorder="1" applyAlignment="1">
      <alignment horizontal="center" vertical="top"/>
    </xf>
    <xf numFmtId="0" fontId="23" fillId="0" borderId="0" xfId="0" applyFont="1" applyBorder="1" applyAlignment="1">
      <alignment vertical="top" wrapText="1"/>
    </xf>
    <xf numFmtId="0" fontId="23" fillId="0" borderId="0" xfId="0" applyFont="1" applyBorder="1" applyAlignment="1">
      <alignment horizontal="center"/>
    </xf>
    <xf numFmtId="173" fontId="23" fillId="0" borderId="0" xfId="0" applyNumberFormat="1" applyFont="1" applyBorder="1" applyAlignment="1">
      <alignment/>
    </xf>
    <xf numFmtId="2" fontId="24" fillId="0" borderId="0" xfId="0" applyNumberFormat="1" applyFont="1" applyBorder="1" applyAlignment="1">
      <alignment horizontal="center"/>
    </xf>
    <xf numFmtId="2" fontId="23" fillId="0" borderId="0" xfId="0" applyNumberFormat="1" applyFont="1" applyBorder="1" applyAlignment="1">
      <alignment horizontal="center"/>
    </xf>
    <xf numFmtId="0" fontId="3" fillId="0" borderId="0" xfId="0" applyFont="1" applyBorder="1" applyAlignment="1">
      <alignment horizontal="center"/>
    </xf>
    <xf numFmtId="2" fontId="3" fillId="20" borderId="15" xfId="0" applyNumberFormat="1" applyFont="1" applyFill="1" applyBorder="1" applyAlignment="1">
      <alignment horizontal="center"/>
    </xf>
    <xf numFmtId="173" fontId="3" fillId="20" borderId="15" xfId="0" applyNumberFormat="1" applyFont="1" applyFill="1" applyBorder="1" applyAlignment="1">
      <alignment horizontal="center"/>
    </xf>
    <xf numFmtId="0" fontId="23" fillId="0" borderId="14" xfId="0" applyFont="1" applyBorder="1" applyAlignment="1">
      <alignment/>
    </xf>
    <xf numFmtId="2" fontId="3" fillId="0" borderId="10" xfId="0" applyNumberFormat="1" applyFont="1" applyFill="1" applyBorder="1" applyAlignment="1">
      <alignment horizontal="center"/>
    </xf>
    <xf numFmtId="2" fontId="3" fillId="0" borderId="11" xfId="0" applyNumberFormat="1" applyFont="1" applyFill="1" applyBorder="1" applyAlignment="1">
      <alignment horizontal="center"/>
    </xf>
    <xf numFmtId="0" fontId="23" fillId="0" borderId="10" xfId="0" applyFont="1" applyFill="1" applyBorder="1" applyAlignment="1">
      <alignment/>
    </xf>
    <xf numFmtId="173" fontId="23" fillId="0" borderId="17" xfId="0" applyNumberFormat="1" applyFont="1" applyFill="1" applyBorder="1" applyAlignment="1">
      <alignment/>
    </xf>
    <xf numFmtId="173" fontId="3" fillId="0" borderId="18" xfId="0" applyNumberFormat="1" applyFont="1" applyFill="1" applyBorder="1" applyAlignment="1">
      <alignment horizontal="center"/>
    </xf>
    <xf numFmtId="0" fontId="23" fillId="0" borderId="16" xfId="0" applyFont="1" applyFill="1" applyBorder="1" applyAlignment="1">
      <alignment/>
    </xf>
    <xf numFmtId="0" fontId="23" fillId="0" borderId="15" xfId="0" applyFont="1" applyFill="1" applyBorder="1" applyAlignment="1">
      <alignment/>
    </xf>
    <xf numFmtId="173" fontId="23" fillId="0" borderId="18" xfId="0" applyNumberFormat="1" applyFont="1" applyFill="1" applyBorder="1" applyAlignment="1">
      <alignment/>
    </xf>
    <xf numFmtId="0" fontId="2" fillId="0" borderId="16" xfId="0" applyFont="1" applyFill="1" applyBorder="1" applyAlignment="1">
      <alignment horizontal="left" vertical="top"/>
    </xf>
    <xf numFmtId="173" fontId="3" fillId="0" borderId="15" xfId="0" applyNumberFormat="1" applyFont="1" applyFill="1" applyBorder="1" applyAlignment="1">
      <alignment horizontal="center" vertical="top"/>
    </xf>
    <xf numFmtId="173" fontId="23" fillId="0" borderId="15" xfId="0" applyNumberFormat="1" applyFont="1" applyFill="1" applyBorder="1" applyAlignment="1">
      <alignment vertical="top"/>
    </xf>
    <xf numFmtId="173" fontId="23" fillId="0" borderId="18" xfId="0" applyNumberFormat="1" applyFont="1" applyFill="1" applyBorder="1" applyAlignment="1">
      <alignment vertical="top"/>
    </xf>
    <xf numFmtId="0" fontId="3" fillId="0" borderId="16" xfId="0" applyFont="1" applyFill="1" applyBorder="1" applyAlignment="1">
      <alignment vertical="top"/>
    </xf>
    <xf numFmtId="173" fontId="23" fillId="0" borderId="15" xfId="0" applyNumberFormat="1" applyFont="1" applyFill="1" applyBorder="1" applyAlignment="1">
      <alignment horizontal="center" vertical="top"/>
    </xf>
    <xf numFmtId="173" fontId="23" fillId="0" borderId="0" xfId="0" applyNumberFormat="1" applyFont="1" applyFill="1" applyBorder="1" applyAlignment="1">
      <alignment horizontal="center" vertical="top"/>
    </xf>
    <xf numFmtId="177" fontId="23" fillId="0" borderId="18" xfId="0" applyNumberFormat="1" applyFont="1" applyFill="1" applyBorder="1" applyAlignment="1">
      <alignment horizontal="center" vertical="top"/>
    </xf>
    <xf numFmtId="0" fontId="3" fillId="0" borderId="16" xfId="0" applyFont="1" applyFill="1" applyBorder="1" applyAlignment="1">
      <alignment vertical="top" wrapText="1"/>
    </xf>
    <xf numFmtId="173" fontId="23" fillId="0" borderId="12" xfId="0" applyNumberFormat="1" applyFont="1" applyFill="1" applyBorder="1" applyAlignment="1">
      <alignment horizontal="center" vertical="top"/>
    </xf>
    <xf numFmtId="173" fontId="23" fillId="0" borderId="13" xfId="0" applyNumberFormat="1" applyFont="1" applyFill="1" applyBorder="1" applyAlignment="1">
      <alignment horizontal="center" vertical="top"/>
    </xf>
    <xf numFmtId="177" fontId="23" fillId="0" borderId="19" xfId="0" applyNumberFormat="1" applyFont="1" applyFill="1" applyBorder="1" applyAlignment="1">
      <alignment horizontal="center" vertical="top"/>
    </xf>
    <xf numFmtId="173" fontId="23" fillId="0" borderId="15" xfId="0" applyNumberFormat="1" applyFont="1" applyFill="1" applyBorder="1" applyAlignment="1">
      <alignment horizontal="center" vertical="top" wrapText="1"/>
    </xf>
    <xf numFmtId="173" fontId="23" fillId="0" borderId="0" xfId="0" applyNumberFormat="1" applyFont="1" applyFill="1" applyBorder="1" applyAlignment="1">
      <alignment horizontal="center" vertical="top" wrapText="1"/>
    </xf>
    <xf numFmtId="0" fontId="3" fillId="0" borderId="16" xfId="0" applyFont="1" applyFill="1" applyBorder="1" applyAlignment="1">
      <alignment horizontal="left" vertical="top" wrapText="1"/>
    </xf>
    <xf numFmtId="173" fontId="3" fillId="0" borderId="0" xfId="0" applyNumberFormat="1" applyFont="1" applyFill="1" applyBorder="1" applyAlignment="1">
      <alignment horizontal="center" vertical="top"/>
    </xf>
    <xf numFmtId="0" fontId="23" fillId="0" borderId="16" xfId="0" applyFont="1" applyFill="1" applyBorder="1" applyAlignment="1">
      <alignment horizontal="left" vertical="top" wrapText="1"/>
    </xf>
    <xf numFmtId="0" fontId="24" fillId="0" borderId="16" xfId="0" applyFont="1" applyFill="1" applyBorder="1" applyAlignment="1">
      <alignment horizontal="left" vertical="top" wrapText="1"/>
    </xf>
    <xf numFmtId="0" fontId="2" fillId="0" borderId="16" xfId="0" applyFont="1" applyFill="1" applyBorder="1" applyAlignment="1">
      <alignment horizontal="left" vertical="top" wrapText="1"/>
    </xf>
    <xf numFmtId="0" fontId="23" fillId="0" borderId="20" xfId="0" applyFont="1" applyFill="1" applyBorder="1" applyAlignment="1">
      <alignment vertical="top" wrapText="1"/>
    </xf>
    <xf numFmtId="173" fontId="23" fillId="0" borderId="18" xfId="0" applyNumberFormat="1" applyFont="1" applyFill="1" applyBorder="1" applyAlignment="1">
      <alignment horizontal="center" vertical="top"/>
    </xf>
    <xf numFmtId="2" fontId="23" fillId="0" borderId="0" xfId="0" applyNumberFormat="1" applyFont="1" applyFill="1" applyBorder="1" applyAlignment="1">
      <alignment horizontal="center"/>
    </xf>
    <xf numFmtId="173" fontId="23" fillId="0" borderId="0" xfId="0" applyNumberFormat="1" applyFont="1" applyFill="1" applyBorder="1" applyAlignment="1">
      <alignment/>
    </xf>
    <xf numFmtId="177" fontId="23" fillId="0" borderId="0" xfId="0" applyNumberFormat="1" applyFont="1" applyFill="1" applyBorder="1" applyAlignment="1">
      <alignment horizontal="center" vertical="top"/>
    </xf>
    <xf numFmtId="0" fontId="3" fillId="0" borderId="0" xfId="0" applyFont="1" applyFill="1" applyBorder="1" applyAlignment="1">
      <alignment vertical="top" wrapText="1"/>
    </xf>
    <xf numFmtId="0" fontId="23" fillId="0" borderId="0" xfId="0" applyFont="1" applyFill="1" applyBorder="1" applyAlignment="1">
      <alignment horizontal="left" vertical="top" wrapText="1"/>
    </xf>
    <xf numFmtId="2" fontId="3" fillId="20" borderId="17" xfId="0" applyNumberFormat="1" applyFont="1" applyFill="1" applyBorder="1" applyAlignment="1" quotePrefix="1">
      <alignment horizontal="center"/>
    </xf>
    <xf numFmtId="173" fontId="3" fillId="20" borderId="17" xfId="0" applyNumberFormat="1" applyFont="1" applyFill="1" applyBorder="1" applyAlignment="1">
      <alignment horizontal="center"/>
    </xf>
    <xf numFmtId="0" fontId="23" fillId="0" borderId="0" xfId="0" applyFont="1" applyAlignment="1">
      <alignment/>
    </xf>
    <xf numFmtId="173" fontId="23" fillId="0" borderId="0" xfId="0" applyNumberFormat="1" applyFont="1" applyAlignment="1">
      <alignment/>
    </xf>
    <xf numFmtId="0" fontId="24" fillId="0" borderId="0" xfId="0" applyFont="1" applyAlignment="1">
      <alignment horizontal="center"/>
    </xf>
    <xf numFmtId="2" fontId="24" fillId="0" borderId="0" xfId="0" applyNumberFormat="1" applyFont="1" applyAlignment="1">
      <alignment horizontal="center"/>
    </xf>
    <xf numFmtId="0" fontId="25" fillId="0" borderId="0" xfId="0" applyFont="1" applyAlignment="1">
      <alignment/>
    </xf>
    <xf numFmtId="2" fontId="23" fillId="0" borderId="0" xfId="0" applyNumberFormat="1" applyFont="1" applyAlignment="1">
      <alignment horizontal="center"/>
    </xf>
    <xf numFmtId="0" fontId="3" fillId="0" borderId="0" xfId="0" applyFont="1" applyFill="1" applyBorder="1" applyAlignment="1">
      <alignment horizontal="center"/>
    </xf>
    <xf numFmtId="0" fontId="23" fillId="0" borderId="14" xfId="0" applyFont="1" applyFill="1" applyBorder="1" applyAlignment="1">
      <alignment/>
    </xf>
    <xf numFmtId="0" fontId="23" fillId="0" borderId="11" xfId="0" applyFont="1" applyFill="1" applyBorder="1" applyAlignment="1">
      <alignment/>
    </xf>
    <xf numFmtId="173" fontId="23" fillId="0" borderId="10" xfId="0" applyNumberFormat="1" applyFont="1" applyFill="1" applyBorder="1" applyAlignment="1">
      <alignment/>
    </xf>
    <xf numFmtId="0" fontId="2" fillId="0" borderId="16" xfId="0" applyFont="1" applyFill="1" applyBorder="1" applyAlignment="1">
      <alignment horizontal="left"/>
    </xf>
    <xf numFmtId="0" fontId="23" fillId="0" borderId="16" xfId="0" applyFont="1" applyBorder="1" applyAlignment="1">
      <alignment/>
    </xf>
    <xf numFmtId="2" fontId="3" fillId="0" borderId="15" xfId="0" applyNumberFormat="1" applyFont="1" applyBorder="1" applyAlignment="1">
      <alignment horizontal="center"/>
    </xf>
    <xf numFmtId="0" fontId="23" fillId="0" borderId="15" xfId="0" applyFont="1" applyBorder="1" applyAlignment="1">
      <alignment/>
    </xf>
    <xf numFmtId="173" fontId="23" fillId="0" borderId="15" xfId="0" applyNumberFormat="1" applyFont="1" applyBorder="1" applyAlignment="1">
      <alignment/>
    </xf>
    <xf numFmtId="2" fontId="23" fillId="0" borderId="15" xfId="0" applyNumberFormat="1" applyFont="1" applyBorder="1" applyAlignment="1">
      <alignment horizontal="center" vertical="top"/>
    </xf>
    <xf numFmtId="173" fontId="23" fillId="0" borderId="15" xfId="0" applyNumberFormat="1" applyFont="1" applyBorder="1" applyAlignment="1">
      <alignment vertical="top"/>
    </xf>
    <xf numFmtId="177" fontId="23" fillId="0" borderId="15" xfId="0" applyNumberFormat="1" applyFont="1" applyFill="1" applyBorder="1" applyAlignment="1">
      <alignment horizontal="center" vertical="top"/>
    </xf>
    <xf numFmtId="0" fontId="23" fillId="0" borderId="20" xfId="0" applyFont="1" applyBorder="1" applyAlignment="1">
      <alignment/>
    </xf>
    <xf numFmtId="2" fontId="23" fillId="0" borderId="12" xfId="0" applyNumberFormat="1" applyFont="1" applyBorder="1" applyAlignment="1">
      <alignment horizontal="center"/>
    </xf>
    <xf numFmtId="0" fontId="23" fillId="0" borderId="12" xfId="0" applyFont="1" applyBorder="1" applyAlignment="1">
      <alignment/>
    </xf>
    <xf numFmtId="0" fontId="23" fillId="0" borderId="13" xfId="0" applyFont="1" applyBorder="1" applyAlignment="1">
      <alignment/>
    </xf>
    <xf numFmtId="173" fontId="23" fillId="0" borderId="12" xfId="0" applyNumberFormat="1" applyFont="1" applyBorder="1" applyAlignment="1">
      <alignment/>
    </xf>
    <xf numFmtId="2" fontId="28" fillId="0" borderId="0" xfId="0" applyNumberFormat="1" applyFont="1" applyAlignment="1">
      <alignment horizontal="center"/>
    </xf>
    <xf numFmtId="0" fontId="28" fillId="0" borderId="0" xfId="0" applyFont="1" applyAlignment="1">
      <alignment/>
    </xf>
    <xf numFmtId="173" fontId="28" fillId="0" borderId="0" xfId="0" applyNumberFormat="1" applyFont="1" applyAlignment="1">
      <alignment/>
    </xf>
    <xf numFmtId="0" fontId="3" fillId="0" borderId="0" xfId="0" applyFont="1" applyAlignment="1">
      <alignment/>
    </xf>
    <xf numFmtId="0" fontId="3" fillId="0" borderId="14" xfId="0" applyFont="1" applyBorder="1" applyAlignment="1">
      <alignment horizontal="left" wrapText="1"/>
    </xf>
    <xf numFmtId="0" fontId="23" fillId="0" borderId="11" xfId="0" applyFont="1" applyBorder="1" applyAlignment="1">
      <alignment/>
    </xf>
    <xf numFmtId="0" fontId="23" fillId="0" borderId="0" xfId="0" applyFont="1" applyBorder="1" applyAlignment="1">
      <alignment wrapText="1"/>
    </xf>
    <xf numFmtId="3" fontId="3" fillId="0" borderId="15" xfId="0" applyNumberFormat="1" applyFont="1" applyBorder="1" applyAlignment="1">
      <alignment horizontal="center"/>
    </xf>
    <xf numFmtId="3" fontId="3" fillId="0" borderId="15" xfId="0" applyNumberFormat="1" applyFont="1" applyBorder="1" applyAlignment="1">
      <alignment horizontal="center" vertical="top"/>
    </xf>
    <xf numFmtId="0" fontId="23" fillId="0" borderId="15" xfId="0" applyFont="1" applyBorder="1" applyAlignment="1">
      <alignment horizontal="center" vertical="top" wrapText="1"/>
    </xf>
    <xf numFmtId="173" fontId="23" fillId="0" borderId="15" xfId="44" applyNumberFormat="1" applyFont="1" applyBorder="1" applyAlignment="1">
      <alignment horizontal="center" vertical="top"/>
    </xf>
    <xf numFmtId="0" fontId="29" fillId="0" borderId="0" xfId="0" applyFont="1" applyBorder="1" applyAlignment="1">
      <alignment vertical="top"/>
    </xf>
    <xf numFmtId="3" fontId="23" fillId="0" borderId="0" xfId="0" applyNumberFormat="1" applyFont="1" applyFill="1" applyBorder="1" applyAlignment="1">
      <alignment horizontal="center"/>
    </xf>
    <xf numFmtId="44" fontId="23" fillId="0" borderId="0" xfId="44" applyFont="1" applyBorder="1" applyAlignment="1">
      <alignment/>
    </xf>
    <xf numFmtId="0" fontId="23" fillId="0" borderId="13" xfId="0" applyFont="1" applyBorder="1" applyAlignment="1">
      <alignment vertical="top"/>
    </xf>
    <xf numFmtId="173" fontId="23" fillId="0" borderId="12" xfId="0" applyNumberFormat="1" applyFont="1" applyBorder="1" applyAlignment="1">
      <alignment horizontal="center" vertical="top"/>
    </xf>
    <xf numFmtId="3" fontId="23" fillId="0" borderId="0" xfId="0" applyNumberFormat="1" applyFont="1" applyBorder="1" applyAlignment="1">
      <alignment vertical="top"/>
    </xf>
    <xf numFmtId="3" fontId="23" fillId="0" borderId="0" xfId="0" applyNumberFormat="1" applyFont="1" applyBorder="1" applyAlignment="1">
      <alignment/>
    </xf>
    <xf numFmtId="0" fontId="3" fillId="0" borderId="0" xfId="0" applyFont="1" applyBorder="1" applyAlignment="1">
      <alignment horizontal="left" wrapText="1"/>
    </xf>
    <xf numFmtId="0" fontId="3" fillId="0" borderId="16" xfId="0" applyFont="1" applyFill="1" applyBorder="1" applyAlignment="1">
      <alignment wrapText="1"/>
    </xf>
    <xf numFmtId="0" fontId="23" fillId="0" borderId="16" xfId="0" applyFont="1" applyBorder="1" applyAlignment="1">
      <alignment wrapText="1"/>
    </xf>
    <xf numFmtId="0" fontId="23" fillId="0" borderId="20" xfId="0" applyFont="1" applyBorder="1" applyAlignment="1">
      <alignment vertical="top" wrapText="1"/>
    </xf>
    <xf numFmtId="0" fontId="25" fillId="0" borderId="0" xfId="0" applyFont="1" applyBorder="1" applyAlignment="1">
      <alignment wrapText="1"/>
    </xf>
    <xf numFmtId="0" fontId="3" fillId="0" borderId="0" xfId="0" applyFont="1" applyBorder="1" applyAlignment="1">
      <alignment horizontal="center" wrapText="1"/>
    </xf>
    <xf numFmtId="0" fontId="23" fillId="0" borderId="14" xfId="0" applyFont="1" applyBorder="1" applyAlignment="1">
      <alignment wrapText="1"/>
    </xf>
    <xf numFmtId="0" fontId="24" fillId="0" borderId="16" xfId="0" applyFont="1" applyFill="1" applyBorder="1" applyAlignment="1">
      <alignment horizontal="left" wrapText="1"/>
    </xf>
    <xf numFmtId="0" fontId="23" fillId="0" borderId="16" xfId="0" applyFont="1" applyFill="1" applyBorder="1" applyAlignment="1">
      <alignment wrapText="1"/>
    </xf>
    <xf numFmtId="0" fontId="26" fillId="0" borderId="16" xfId="0" applyFont="1" applyFill="1" applyBorder="1" applyAlignment="1">
      <alignment horizontal="left" vertical="top" wrapText="1"/>
    </xf>
    <xf numFmtId="0" fontId="23" fillId="0" borderId="16" xfId="0" applyFont="1" applyFill="1" applyBorder="1" applyAlignment="1">
      <alignment horizontal="center" vertical="top" wrapText="1"/>
    </xf>
    <xf numFmtId="173" fontId="3" fillId="0" borderId="16" xfId="0" applyNumberFormat="1" applyFont="1" applyFill="1" applyBorder="1" applyAlignment="1">
      <alignment horizontal="center" vertical="top" wrapText="1"/>
    </xf>
    <xf numFmtId="0" fontId="23" fillId="0" borderId="0" xfId="0" applyFont="1" applyFill="1" applyBorder="1" applyAlignment="1">
      <alignment horizontal="center" wrapText="1"/>
    </xf>
    <xf numFmtId="0" fontId="23" fillId="0" borderId="0" xfId="0" applyFont="1" applyFill="1" applyBorder="1" applyAlignment="1">
      <alignment wrapText="1"/>
    </xf>
    <xf numFmtId="2" fontId="3" fillId="0" borderId="18" xfId="0" applyNumberFormat="1" applyFont="1" applyFill="1" applyBorder="1" applyAlignment="1">
      <alignment horizontal="center"/>
    </xf>
    <xf numFmtId="0" fontId="23" fillId="0" borderId="18" xfId="0" applyFont="1" applyFill="1" applyBorder="1" applyAlignment="1">
      <alignment/>
    </xf>
    <xf numFmtId="173" fontId="23" fillId="0" borderId="19" xfId="0" applyNumberFormat="1" applyFont="1" applyFill="1" applyBorder="1" applyAlignment="1">
      <alignment horizontal="center" vertical="top"/>
    </xf>
    <xf numFmtId="2" fontId="3" fillId="20" borderId="19" xfId="0" applyNumberFormat="1" applyFont="1" applyFill="1" applyBorder="1" applyAlignment="1">
      <alignment horizontal="center"/>
    </xf>
    <xf numFmtId="173" fontId="3" fillId="20" borderId="19" xfId="0" applyNumberFormat="1" applyFont="1" applyFill="1" applyBorder="1" applyAlignment="1">
      <alignment horizontal="center"/>
    </xf>
    <xf numFmtId="0" fontId="3" fillId="0" borderId="20" xfId="0" applyFont="1" applyFill="1" applyBorder="1" applyAlignment="1">
      <alignment vertical="top" wrapText="1"/>
    </xf>
    <xf numFmtId="173" fontId="23" fillId="0" borderId="12" xfId="0" applyNumberFormat="1" applyFont="1" applyFill="1" applyBorder="1" applyAlignment="1">
      <alignment horizontal="center" vertical="top" wrapText="1"/>
    </xf>
    <xf numFmtId="0" fontId="23" fillId="0" borderId="17" xfId="0" applyFont="1" applyFill="1" applyBorder="1" applyAlignment="1">
      <alignment/>
    </xf>
    <xf numFmtId="0" fontId="23" fillId="0" borderId="18" xfId="0" applyFont="1" applyBorder="1" applyAlignment="1">
      <alignment/>
    </xf>
    <xf numFmtId="0" fontId="23" fillId="0" borderId="18" xfId="0" applyFont="1" applyBorder="1" applyAlignment="1">
      <alignment vertical="top"/>
    </xf>
    <xf numFmtId="173" fontId="23" fillId="0" borderId="18" xfId="0" applyNumberFormat="1" applyFont="1" applyBorder="1" applyAlignment="1">
      <alignment horizontal="center" vertical="top"/>
    </xf>
    <xf numFmtId="0" fontId="23" fillId="0" borderId="20" xfId="0" applyFont="1" applyFill="1" applyBorder="1" applyAlignment="1">
      <alignment/>
    </xf>
    <xf numFmtId="0" fontId="23" fillId="0" borderId="19" xfId="0" applyFont="1" applyBorder="1" applyAlignment="1">
      <alignment/>
    </xf>
    <xf numFmtId="0" fontId="2" fillId="0" borderId="0" xfId="0" applyFont="1" applyBorder="1" applyAlignment="1">
      <alignment horizontal="center"/>
    </xf>
    <xf numFmtId="0" fontId="23" fillId="0" borderId="0" xfId="0" applyFont="1" applyBorder="1" applyAlignment="1">
      <alignment horizontal="center" wrapText="1"/>
    </xf>
    <xf numFmtId="2" fontId="23" fillId="0" borderId="15" xfId="0" applyNumberFormat="1" applyFont="1" applyFill="1" applyBorder="1" applyAlignment="1">
      <alignment horizontal="center" vertical="top"/>
    </xf>
    <xf numFmtId="0" fontId="23" fillId="0" borderId="16" xfId="0" applyFont="1" applyBorder="1" applyAlignment="1">
      <alignment horizontal="left" vertical="top" wrapText="1"/>
    </xf>
    <xf numFmtId="0" fontId="3" fillId="0" borderId="16" xfId="0" applyFont="1" applyBorder="1" applyAlignment="1">
      <alignment horizontal="left" vertical="top" wrapText="1"/>
    </xf>
    <xf numFmtId="0" fontId="24" fillId="0" borderId="0" xfId="0" applyFont="1" applyBorder="1" applyAlignment="1">
      <alignment horizontal="center" wrapText="1"/>
    </xf>
    <xf numFmtId="0" fontId="2" fillId="0" borderId="16" xfId="0" applyFont="1" applyFill="1" applyBorder="1" applyAlignment="1">
      <alignment horizontal="left" wrapText="1"/>
    </xf>
    <xf numFmtId="0" fontId="23" fillId="0" borderId="20" xfId="0" applyFont="1" applyFill="1" applyBorder="1" applyAlignment="1">
      <alignment horizontal="left" vertical="top" wrapText="1"/>
    </xf>
    <xf numFmtId="0" fontId="3" fillId="0" borderId="0" xfId="0" applyFont="1" applyBorder="1" applyAlignment="1">
      <alignment wrapText="1"/>
    </xf>
    <xf numFmtId="0" fontId="23" fillId="0" borderId="0" xfId="0" applyFont="1" applyBorder="1" applyAlignment="1">
      <alignment horizontal="center" vertical="top" wrapText="1"/>
    </xf>
    <xf numFmtId="177" fontId="23" fillId="0" borderId="18" xfId="0" applyNumberFormat="1" applyFont="1" applyBorder="1" applyAlignment="1">
      <alignment horizontal="center" vertical="top"/>
    </xf>
    <xf numFmtId="0" fontId="23" fillId="0" borderId="20" xfId="0" applyFont="1" applyBorder="1" applyAlignment="1">
      <alignment horizontal="left" vertical="top" wrapText="1"/>
    </xf>
    <xf numFmtId="177" fontId="23" fillId="0" borderId="19" xfId="0" applyNumberFormat="1" applyFont="1" applyBorder="1" applyAlignment="1">
      <alignment horizontal="center" vertical="top"/>
    </xf>
    <xf numFmtId="173" fontId="23" fillId="0" borderId="13" xfId="0" applyNumberFormat="1" applyFont="1" applyFill="1" applyBorder="1" applyAlignment="1">
      <alignment horizontal="center" vertical="top" wrapText="1"/>
    </xf>
    <xf numFmtId="0" fontId="3" fillId="0" borderId="20" xfId="0" applyFont="1" applyBorder="1" applyAlignment="1">
      <alignment horizontal="left" vertical="top" wrapText="1"/>
    </xf>
    <xf numFmtId="0" fontId="24" fillId="0" borderId="0" xfId="0" applyFont="1" applyBorder="1" applyAlignment="1">
      <alignment horizontal="left" wrapText="1"/>
    </xf>
    <xf numFmtId="0" fontId="25" fillId="0" borderId="0" xfId="0" applyFont="1" applyBorder="1" applyAlignment="1">
      <alignment horizontal="left" wrapText="1"/>
    </xf>
    <xf numFmtId="0" fontId="23" fillId="0" borderId="0" xfId="0" applyFont="1" applyBorder="1" applyAlignment="1">
      <alignment horizontal="left" wrapText="1"/>
    </xf>
    <xf numFmtId="0" fontId="23" fillId="0" borderId="14" xfId="0" applyFont="1" applyBorder="1" applyAlignment="1">
      <alignment horizontal="left" wrapText="1"/>
    </xf>
    <xf numFmtId="0" fontId="3" fillId="0" borderId="16" xfId="0" applyFont="1" applyBorder="1" applyAlignment="1">
      <alignment horizontal="left" wrapText="1"/>
    </xf>
    <xf numFmtId="2" fontId="23" fillId="0" borderId="15" xfId="0" applyNumberFormat="1" applyFont="1" applyBorder="1" applyAlignment="1">
      <alignment horizontal="center"/>
    </xf>
    <xf numFmtId="2" fontId="23" fillId="0" borderId="0" xfId="0" applyNumberFormat="1" applyFont="1" applyFill="1" applyBorder="1" applyAlignment="1">
      <alignment horizontal="center" vertical="center"/>
    </xf>
    <xf numFmtId="173" fontId="3" fillId="0" borderId="15" xfId="0" applyNumberFormat="1" applyFont="1" applyBorder="1" applyAlignment="1">
      <alignment horizontal="center" vertical="top"/>
    </xf>
    <xf numFmtId="177" fontId="3" fillId="0" borderId="18" xfId="0" applyNumberFormat="1" applyFont="1" applyFill="1" applyBorder="1" applyAlignment="1">
      <alignment horizontal="center" vertical="top"/>
    </xf>
    <xf numFmtId="0" fontId="3" fillId="0" borderId="0" xfId="0" applyFont="1" applyFill="1" applyBorder="1" applyAlignment="1">
      <alignment/>
    </xf>
    <xf numFmtId="49" fontId="23" fillId="0" borderId="16" xfId="0" applyNumberFormat="1" applyFont="1" applyFill="1" applyBorder="1" applyAlignment="1">
      <alignment horizontal="left" vertical="top" wrapText="1"/>
    </xf>
    <xf numFmtId="0" fontId="28" fillId="0" borderId="16" xfId="0" applyFont="1" applyFill="1" applyBorder="1" applyAlignment="1">
      <alignment horizontal="left" vertical="top" wrapText="1"/>
    </xf>
    <xf numFmtId="0" fontId="31" fillId="0" borderId="16" xfId="0" applyFont="1" applyFill="1" applyBorder="1" applyAlignment="1">
      <alignment horizontal="left" vertical="top" wrapText="1"/>
    </xf>
    <xf numFmtId="0" fontId="3" fillId="0" borderId="20" xfId="0" applyFont="1" applyFill="1" applyBorder="1" applyAlignment="1">
      <alignment horizontal="left" vertical="top" wrapText="1"/>
    </xf>
    <xf numFmtId="177" fontId="23" fillId="0" borderId="18" xfId="0" applyNumberFormat="1" applyFont="1" applyBorder="1" applyAlignment="1">
      <alignment vertical="top"/>
    </xf>
    <xf numFmtId="2" fontId="3" fillId="0" borderId="15" xfId="0" applyNumberFormat="1" applyFont="1" applyBorder="1" applyAlignment="1">
      <alignment horizontal="center" vertical="top"/>
    </xf>
    <xf numFmtId="173" fontId="24" fillId="0" borderId="15" xfId="0" applyNumberFormat="1" applyFont="1" applyBorder="1" applyAlignment="1">
      <alignment horizontal="center" vertical="top"/>
    </xf>
    <xf numFmtId="2" fontId="3" fillId="0" borderId="0" xfId="0" applyNumberFormat="1" applyFont="1" applyBorder="1" applyAlignment="1">
      <alignment horizontal="center"/>
    </xf>
    <xf numFmtId="0" fontId="2" fillId="0" borderId="16" xfId="0" applyFont="1" applyBorder="1" applyAlignment="1">
      <alignment wrapText="1"/>
    </xf>
    <xf numFmtId="0" fontId="2" fillId="0" borderId="16" xfId="0" applyFont="1" applyBorder="1" applyAlignment="1">
      <alignment vertical="top" wrapText="1"/>
    </xf>
    <xf numFmtId="0" fontId="23" fillId="0" borderId="16" xfId="0" applyFont="1" applyBorder="1" applyAlignment="1">
      <alignment horizontal="center" vertical="top" wrapText="1"/>
    </xf>
    <xf numFmtId="0" fontId="3" fillId="0" borderId="16" xfId="0" applyFont="1" applyBorder="1" applyAlignment="1">
      <alignment/>
    </xf>
    <xf numFmtId="2" fontId="23" fillId="0" borderId="15" xfId="0" applyNumberFormat="1" applyFont="1" applyFill="1" applyBorder="1" applyAlignment="1">
      <alignment horizontal="center"/>
    </xf>
    <xf numFmtId="173" fontId="23" fillId="0" borderId="15" xfId="0" applyNumberFormat="1" applyFont="1" applyFill="1" applyBorder="1" applyAlignment="1">
      <alignment horizontal="center"/>
    </xf>
    <xf numFmtId="0" fontId="23" fillId="0" borderId="20" xfId="0" applyFont="1" applyBorder="1" applyAlignment="1">
      <alignment vertical="top"/>
    </xf>
    <xf numFmtId="173" fontId="23" fillId="0" borderId="12" xfId="0" applyNumberFormat="1" applyFont="1" applyBorder="1" applyAlignment="1">
      <alignment horizontal="center" vertical="top" wrapText="1"/>
    </xf>
    <xf numFmtId="0" fontId="23" fillId="0" borderId="0" xfId="0" applyFont="1" applyBorder="1" applyAlignment="1">
      <alignment horizontal="center" vertical="top"/>
    </xf>
    <xf numFmtId="2" fontId="23" fillId="0" borderId="0" xfId="0" applyNumberFormat="1" applyFont="1" applyBorder="1" applyAlignment="1">
      <alignment horizontal="center" wrapText="1"/>
    </xf>
    <xf numFmtId="2" fontId="3" fillId="20" borderId="10" xfId="0" applyNumberFormat="1" applyFont="1" applyFill="1" applyBorder="1" applyAlignment="1" quotePrefix="1">
      <alignment horizontal="center" wrapText="1"/>
    </xf>
    <xf numFmtId="2" fontId="3" fillId="20" borderId="15" xfId="0" applyNumberFormat="1" applyFont="1" applyFill="1" applyBorder="1" applyAlignment="1">
      <alignment horizontal="center" wrapText="1"/>
    </xf>
    <xf numFmtId="2" fontId="3" fillId="20" borderId="18" xfId="0" applyNumberFormat="1" applyFont="1" applyFill="1" applyBorder="1" applyAlignment="1">
      <alignment horizontal="center"/>
    </xf>
    <xf numFmtId="173" fontId="3" fillId="20" borderId="18" xfId="0" applyNumberFormat="1" applyFont="1" applyFill="1" applyBorder="1" applyAlignment="1">
      <alignment horizontal="center"/>
    </xf>
    <xf numFmtId="2" fontId="3" fillId="0" borderId="10" xfId="0" applyNumberFormat="1" applyFont="1" applyFill="1" applyBorder="1" applyAlignment="1">
      <alignment horizontal="center" wrapText="1"/>
    </xf>
    <xf numFmtId="2" fontId="3" fillId="0" borderId="11" xfId="0" applyNumberFormat="1" applyFont="1" applyFill="1" applyBorder="1" applyAlignment="1">
      <alignment horizontal="center" wrapText="1"/>
    </xf>
    <xf numFmtId="2" fontId="3" fillId="0" borderId="15" xfId="0" applyNumberFormat="1" applyFont="1" applyFill="1" applyBorder="1" applyAlignment="1">
      <alignment horizontal="center" wrapText="1"/>
    </xf>
    <xf numFmtId="2" fontId="3" fillId="0" borderId="0" xfId="0" applyNumberFormat="1" applyFont="1" applyFill="1" applyBorder="1" applyAlignment="1">
      <alignment horizontal="center" wrapText="1"/>
    </xf>
    <xf numFmtId="173" fontId="3" fillId="0" borderId="15" xfId="0" applyNumberFormat="1" applyFont="1" applyFill="1" applyBorder="1" applyAlignment="1">
      <alignment horizontal="center" vertical="top" wrapText="1"/>
    </xf>
    <xf numFmtId="173" fontId="23" fillId="0" borderId="0" xfId="0" applyNumberFormat="1" applyFont="1" applyFill="1" applyBorder="1" applyAlignment="1">
      <alignment vertical="top" wrapText="1"/>
    </xf>
    <xf numFmtId="2" fontId="23" fillId="0" borderId="0" xfId="0" applyNumberFormat="1" applyFont="1" applyFill="1" applyBorder="1" applyAlignment="1">
      <alignment horizontal="center" wrapText="1"/>
    </xf>
    <xf numFmtId="0" fontId="3" fillId="0" borderId="0" xfId="0" applyFont="1" applyFill="1" applyBorder="1" applyAlignment="1">
      <alignment horizontal="center" wrapText="1"/>
    </xf>
    <xf numFmtId="173" fontId="3" fillId="0" borderId="18" xfId="0" applyNumberFormat="1" applyFont="1" applyFill="1" applyBorder="1" applyAlignment="1">
      <alignment horizontal="center" wrapText="1"/>
    </xf>
    <xf numFmtId="0" fontId="23" fillId="0" borderId="10" xfId="0" applyFont="1" applyFill="1" applyBorder="1" applyAlignment="1">
      <alignment wrapText="1"/>
    </xf>
    <xf numFmtId="173" fontId="23" fillId="0" borderId="17" xfId="0" applyNumberFormat="1" applyFont="1" applyFill="1" applyBorder="1" applyAlignment="1">
      <alignment wrapText="1"/>
    </xf>
    <xf numFmtId="0" fontId="23" fillId="0" borderId="15" xfId="0" applyFont="1" applyFill="1" applyBorder="1" applyAlignment="1">
      <alignment wrapText="1"/>
    </xf>
    <xf numFmtId="2" fontId="23" fillId="0" borderId="15" xfId="0" applyNumberFormat="1" applyFont="1" applyFill="1" applyBorder="1" applyAlignment="1">
      <alignment horizontal="center" vertical="top" wrapText="1"/>
    </xf>
    <xf numFmtId="0" fontId="23" fillId="0" borderId="0" xfId="0" applyFont="1" applyFill="1" applyBorder="1" applyAlignment="1">
      <alignment horizontal="center" vertical="top" wrapText="1"/>
    </xf>
    <xf numFmtId="0" fontId="23" fillId="0" borderId="15" xfId="0" applyFont="1" applyFill="1" applyBorder="1" applyAlignment="1">
      <alignment vertical="top" wrapText="1"/>
    </xf>
    <xf numFmtId="173" fontId="23" fillId="0" borderId="18" xfId="0" applyNumberFormat="1" applyFont="1" applyFill="1" applyBorder="1" applyAlignment="1">
      <alignment horizontal="center" vertical="top" wrapText="1"/>
    </xf>
    <xf numFmtId="177" fontId="23" fillId="0" borderId="18" xfId="0" applyNumberFormat="1" applyFont="1" applyFill="1" applyBorder="1" applyAlignment="1">
      <alignment horizontal="center" vertical="top" wrapText="1"/>
    </xf>
    <xf numFmtId="49" fontId="23" fillId="0" borderId="0" xfId="0" applyNumberFormat="1" applyFont="1" applyFill="1" applyBorder="1" applyAlignment="1">
      <alignment horizontal="center" vertical="top" wrapText="1"/>
    </xf>
    <xf numFmtId="173" fontId="23" fillId="0" borderId="15" xfId="0" applyNumberFormat="1" applyFont="1" applyFill="1" applyBorder="1" applyAlignment="1">
      <alignment vertical="top" wrapText="1"/>
    </xf>
    <xf numFmtId="2" fontId="23" fillId="0" borderId="15" xfId="0" applyNumberFormat="1" applyFont="1" applyFill="1" applyBorder="1" applyAlignment="1">
      <alignment horizontal="center" vertical="center" wrapText="1"/>
    </xf>
    <xf numFmtId="173" fontId="23" fillId="0" borderId="15" xfId="0" applyNumberFormat="1" applyFont="1" applyFill="1" applyBorder="1" applyAlignment="1">
      <alignment horizontal="center" vertical="center" wrapText="1"/>
    </xf>
    <xf numFmtId="2" fontId="23" fillId="0" borderId="0" xfId="0" applyNumberFormat="1" applyFont="1" applyFill="1" applyBorder="1" applyAlignment="1">
      <alignment horizontal="center" vertical="center" wrapText="1"/>
    </xf>
    <xf numFmtId="177" fontId="23" fillId="0" borderId="15" xfId="0" applyNumberFormat="1" applyFont="1" applyFill="1" applyBorder="1" applyAlignment="1">
      <alignment horizontal="center" vertical="top" wrapText="1"/>
    </xf>
    <xf numFmtId="0" fontId="23" fillId="0" borderId="16" xfId="0" applyFont="1" applyFill="1" applyBorder="1" applyAlignment="1">
      <alignment horizontal="center" wrapText="1"/>
    </xf>
    <xf numFmtId="0" fontId="3" fillId="0" borderId="16" xfId="0" applyFont="1" applyFill="1" applyBorder="1" applyAlignment="1">
      <alignment horizontal="center" wrapText="1"/>
    </xf>
    <xf numFmtId="0" fontId="25" fillId="0" borderId="0" xfId="0" applyFont="1" applyFill="1" applyBorder="1" applyAlignment="1">
      <alignment wrapText="1"/>
    </xf>
    <xf numFmtId="0" fontId="23" fillId="0" borderId="14" xfId="0" applyFont="1" applyFill="1" applyBorder="1" applyAlignment="1">
      <alignment wrapText="1"/>
    </xf>
    <xf numFmtId="0" fontId="23" fillId="0" borderId="12" xfId="0" applyFont="1" applyFill="1" applyBorder="1" applyAlignment="1">
      <alignment/>
    </xf>
    <xf numFmtId="177" fontId="23" fillId="0" borderId="0" xfId="0" applyNumberFormat="1" applyFont="1" applyFill="1" applyBorder="1" applyAlignment="1">
      <alignment horizontal="center" vertical="top" wrapText="1"/>
    </xf>
    <xf numFmtId="2" fontId="3" fillId="20" borderId="0" xfId="0" applyNumberFormat="1" applyFont="1" applyFill="1" applyBorder="1" applyAlignment="1">
      <alignment horizontal="center"/>
    </xf>
    <xf numFmtId="0" fontId="23" fillId="0" borderId="15" xfId="0" applyFont="1" applyBorder="1" applyAlignment="1">
      <alignment horizontal="center"/>
    </xf>
    <xf numFmtId="9" fontId="23" fillId="0" borderId="15" xfId="0" applyNumberFormat="1" applyFont="1" applyBorder="1" applyAlignment="1">
      <alignment horizontal="center"/>
    </xf>
    <xf numFmtId="182" fontId="23" fillId="0" borderId="15" xfId="0" applyNumberFormat="1" applyFont="1" applyBorder="1" applyAlignment="1">
      <alignment horizontal="center"/>
    </xf>
    <xf numFmtId="0" fontId="23" fillId="0" borderId="12" xfId="0" applyFont="1" applyBorder="1" applyAlignment="1">
      <alignment horizontal="center"/>
    </xf>
    <xf numFmtId="173" fontId="23" fillId="0" borderId="0" xfId="0" applyNumberFormat="1" applyFont="1" applyBorder="1" applyAlignment="1">
      <alignment horizontal="center" vertical="top" wrapText="1"/>
    </xf>
    <xf numFmtId="9" fontId="23" fillId="0" borderId="0" xfId="0" applyNumberFormat="1" applyFont="1" applyBorder="1" applyAlignment="1">
      <alignment horizontal="center"/>
    </xf>
    <xf numFmtId="10" fontId="23" fillId="0" borderId="0" xfId="0" applyNumberFormat="1" applyFont="1" applyBorder="1" applyAlignment="1">
      <alignment horizontal="center"/>
    </xf>
    <xf numFmtId="0" fontId="23" fillId="0" borderId="13" xfId="0" applyFont="1" applyBorder="1" applyAlignment="1">
      <alignment horizontal="center"/>
    </xf>
    <xf numFmtId="0" fontId="3" fillId="0" borderId="16" xfId="0" applyFont="1" applyBorder="1" applyAlignment="1">
      <alignment horizontal="left" vertical="center" wrapText="1"/>
    </xf>
    <xf numFmtId="0" fontId="23" fillId="0" borderId="16" xfId="0" applyFont="1" applyBorder="1" applyAlignment="1">
      <alignment horizontal="left" vertical="center" wrapText="1"/>
    </xf>
    <xf numFmtId="0" fontId="27" fillId="0" borderId="16" xfId="0" applyFont="1" applyBorder="1" applyAlignment="1">
      <alignment horizontal="left" vertical="top" wrapText="1"/>
    </xf>
    <xf numFmtId="0" fontId="32" fillId="0" borderId="16" xfId="0" applyFont="1" applyBorder="1" applyAlignment="1">
      <alignment horizontal="left" vertical="top" wrapText="1"/>
    </xf>
    <xf numFmtId="0" fontId="3" fillId="0" borderId="16" xfId="0" applyFont="1" applyBorder="1" applyAlignment="1">
      <alignment horizontal="left"/>
    </xf>
    <xf numFmtId="0" fontId="23" fillId="0" borderId="16" xfId="0" applyFont="1" applyBorder="1" applyAlignment="1">
      <alignment horizontal="left" wrapText="1"/>
    </xf>
    <xf numFmtId="0" fontId="23" fillId="0" borderId="16" xfId="0" applyFont="1" applyBorder="1" applyAlignment="1">
      <alignment horizontal="left"/>
    </xf>
    <xf numFmtId="0" fontId="23" fillId="0" borderId="16" xfId="0" applyFont="1" applyBorder="1" applyAlignment="1" quotePrefix="1">
      <alignment horizontal="left" vertical="top" wrapText="1"/>
    </xf>
    <xf numFmtId="0" fontId="23" fillId="0" borderId="0" xfId="0" applyFont="1" applyAlignment="1">
      <alignment horizontal="left" vertical="top" wrapText="1"/>
    </xf>
    <xf numFmtId="173" fontId="23" fillId="0" borderId="18" xfId="0" applyNumberFormat="1" applyFont="1" applyBorder="1" applyAlignment="1">
      <alignment horizontal="center" vertical="top" wrapText="1"/>
    </xf>
    <xf numFmtId="0" fontId="23" fillId="0" borderId="0" xfId="0" applyFont="1" applyFill="1" applyAlignment="1">
      <alignment vertical="top"/>
    </xf>
    <xf numFmtId="0" fontId="3" fillId="0" borderId="20" xfId="0" applyFont="1" applyFill="1" applyBorder="1" applyAlignment="1">
      <alignment wrapText="1"/>
    </xf>
    <xf numFmtId="4" fontId="23" fillId="0" borderId="0" xfId="0" applyNumberFormat="1" applyFont="1" applyBorder="1" applyAlignment="1">
      <alignment horizontal="center" wrapText="1"/>
    </xf>
    <xf numFmtId="4" fontId="23" fillId="0" borderId="15" xfId="0" applyNumberFormat="1" applyFont="1" applyFill="1" applyBorder="1" applyAlignment="1">
      <alignment horizontal="center" vertical="top" wrapText="1"/>
    </xf>
    <xf numFmtId="4" fontId="23" fillId="0" borderId="0" xfId="0" applyNumberFormat="1" applyFont="1" applyFill="1" applyBorder="1" applyAlignment="1">
      <alignment horizontal="center" vertical="top" wrapText="1"/>
    </xf>
    <xf numFmtId="4" fontId="3" fillId="0" borderId="15" xfId="0" applyNumberFormat="1" applyFont="1" applyFill="1" applyBorder="1" applyAlignment="1">
      <alignment horizontal="center" vertical="top" wrapText="1"/>
    </xf>
    <xf numFmtId="4" fontId="3" fillId="0" borderId="0" xfId="0" applyNumberFormat="1" applyFont="1" applyFill="1" applyBorder="1" applyAlignment="1">
      <alignment horizontal="center" vertical="top" wrapText="1"/>
    </xf>
    <xf numFmtId="4" fontId="23" fillId="0" borderId="15" xfId="0" applyNumberFormat="1" applyFont="1" applyFill="1" applyBorder="1" applyAlignment="1">
      <alignment horizontal="center" wrapText="1"/>
    </xf>
    <xf numFmtId="4" fontId="23" fillId="0" borderId="0" xfId="0" applyNumberFormat="1" applyFont="1" applyFill="1" applyBorder="1" applyAlignment="1">
      <alignment wrapText="1"/>
    </xf>
    <xf numFmtId="4" fontId="23" fillId="0" borderId="15" xfId="0" applyNumberFormat="1" applyFont="1" applyFill="1" applyBorder="1" applyAlignment="1">
      <alignment/>
    </xf>
    <xf numFmtId="4" fontId="23" fillId="0" borderId="0" xfId="0" applyNumberFormat="1" applyFont="1" applyFill="1" applyBorder="1" applyAlignment="1">
      <alignment horizontal="center" wrapText="1"/>
    </xf>
    <xf numFmtId="4" fontId="0" fillId="0" borderId="12" xfId="0" applyNumberFormat="1" applyBorder="1" applyAlignment="1">
      <alignment wrapText="1"/>
    </xf>
    <xf numFmtId="4" fontId="0" fillId="0" borderId="13" xfId="0" applyNumberFormat="1" applyBorder="1" applyAlignment="1">
      <alignment wrapText="1"/>
    </xf>
    <xf numFmtId="4" fontId="23" fillId="0" borderId="0" xfId="0" applyNumberFormat="1" applyFont="1" applyBorder="1" applyAlignment="1">
      <alignment wrapText="1"/>
    </xf>
    <xf numFmtId="4" fontId="23" fillId="0" borderId="15" xfId="0" applyNumberFormat="1" applyFont="1" applyFill="1" applyBorder="1" applyAlignment="1">
      <alignment horizontal="center"/>
    </xf>
    <xf numFmtId="4" fontId="23" fillId="0" borderId="15" xfId="0" applyNumberFormat="1" applyFont="1" applyBorder="1" applyAlignment="1">
      <alignment horizontal="center" vertical="top"/>
    </xf>
    <xf numFmtId="2" fontId="3" fillId="20" borderId="11" xfId="0" applyNumberFormat="1" applyFont="1" applyFill="1" applyBorder="1" applyAlignment="1" quotePrefix="1">
      <alignment horizontal="center" wrapText="1"/>
    </xf>
    <xf numFmtId="173" fontId="3" fillId="20" borderId="17" xfId="0" applyNumberFormat="1" applyFont="1" applyFill="1" applyBorder="1" applyAlignment="1">
      <alignment horizontal="center" wrapText="1"/>
    </xf>
    <xf numFmtId="2" fontId="3" fillId="20" borderId="0" xfId="0" applyNumberFormat="1" applyFont="1" applyFill="1" applyBorder="1" applyAlignment="1">
      <alignment horizontal="center" wrapText="1"/>
    </xf>
    <xf numFmtId="173" fontId="3" fillId="20" borderId="18" xfId="0" applyNumberFormat="1" applyFont="1" applyFill="1" applyBorder="1" applyAlignment="1">
      <alignment horizontal="center" wrapText="1"/>
    </xf>
    <xf numFmtId="4" fontId="3" fillId="20" borderId="10" xfId="0" applyNumberFormat="1" applyFont="1" applyFill="1" applyBorder="1" applyAlignment="1" quotePrefix="1">
      <alignment horizontal="center" wrapText="1"/>
    </xf>
    <xf numFmtId="4" fontId="3" fillId="20" borderId="12" xfId="0" applyNumberFormat="1" applyFont="1" applyFill="1" applyBorder="1" applyAlignment="1">
      <alignment horizontal="center" wrapText="1"/>
    </xf>
    <xf numFmtId="4" fontId="3" fillId="0" borderId="15" xfId="0" applyNumberFormat="1" applyFont="1" applyFill="1" applyBorder="1" applyAlignment="1">
      <alignment horizontal="center" wrapText="1"/>
    </xf>
    <xf numFmtId="0" fontId="3" fillId="0" borderId="0" xfId="0" applyFont="1" applyBorder="1" applyAlignment="1">
      <alignment/>
    </xf>
    <xf numFmtId="2" fontId="3" fillId="0" borderId="0" xfId="0" applyNumberFormat="1" applyFont="1" applyBorder="1" applyAlignment="1">
      <alignment/>
    </xf>
    <xf numFmtId="2" fontId="23" fillId="0" borderId="0" xfId="0" applyNumberFormat="1" applyFont="1" applyBorder="1" applyAlignment="1">
      <alignment/>
    </xf>
    <xf numFmtId="2" fontId="3" fillId="20" borderId="10" xfId="0" applyNumberFormat="1" applyFont="1" applyFill="1" applyBorder="1" applyAlignment="1">
      <alignment horizontal="center"/>
    </xf>
    <xf numFmtId="2" fontId="23" fillId="0" borderId="15" xfId="0" applyNumberFormat="1" applyFont="1" applyFill="1" applyBorder="1" applyAlignment="1">
      <alignment/>
    </xf>
    <xf numFmtId="2" fontId="23" fillId="0" borderId="15" xfId="0" applyNumberFormat="1" applyFont="1" applyBorder="1" applyAlignment="1">
      <alignment vertical="top"/>
    </xf>
    <xf numFmtId="2" fontId="23" fillId="0" borderId="12" xfId="0" applyNumberFormat="1" applyFont="1" applyBorder="1" applyAlignment="1">
      <alignment horizontal="center" vertical="top"/>
    </xf>
    <xf numFmtId="2" fontId="23" fillId="0" borderId="17" xfId="0" applyNumberFormat="1" applyFont="1" applyFill="1" applyBorder="1" applyAlignment="1">
      <alignment/>
    </xf>
    <xf numFmtId="2" fontId="23" fillId="0" borderId="19" xfId="0" applyNumberFormat="1" applyFont="1" applyBorder="1" applyAlignment="1">
      <alignment horizontal="center" vertical="top"/>
    </xf>
    <xf numFmtId="2" fontId="23" fillId="0" borderId="0" xfId="0" applyNumberFormat="1" applyFont="1" applyAlignment="1">
      <alignment/>
    </xf>
    <xf numFmtId="2" fontId="23" fillId="0" borderId="10" xfId="0" applyNumberFormat="1" applyFont="1" applyFill="1" applyBorder="1" applyAlignment="1">
      <alignment/>
    </xf>
    <xf numFmtId="2" fontId="23" fillId="0" borderId="15" xfId="0" applyNumberFormat="1" applyFont="1" applyBorder="1" applyAlignment="1">
      <alignment/>
    </xf>
    <xf numFmtId="2" fontId="23" fillId="0" borderId="12" xfId="0" applyNumberFormat="1" applyFont="1" applyBorder="1" applyAlignment="1">
      <alignment/>
    </xf>
    <xf numFmtId="2" fontId="3" fillId="20" borderId="14" xfId="0" applyNumberFormat="1" applyFont="1" applyFill="1" applyBorder="1" applyAlignment="1" quotePrefix="1">
      <alignment horizontal="center"/>
    </xf>
    <xf numFmtId="2" fontId="3" fillId="20" borderId="16" xfId="0" applyNumberFormat="1" applyFont="1" applyFill="1" applyBorder="1" applyAlignment="1">
      <alignment horizontal="center"/>
    </xf>
    <xf numFmtId="173" fontId="3" fillId="0" borderId="0" xfId="0" applyNumberFormat="1" applyFont="1" applyBorder="1" applyAlignment="1">
      <alignment/>
    </xf>
    <xf numFmtId="173" fontId="23" fillId="0" borderId="18" xfId="0" applyNumberFormat="1" applyFont="1" applyBorder="1" applyAlignment="1">
      <alignment/>
    </xf>
    <xf numFmtId="173" fontId="23" fillId="0" borderId="18" xfId="0" applyNumberFormat="1" applyFont="1" applyBorder="1" applyAlignment="1">
      <alignment vertical="top"/>
    </xf>
    <xf numFmtId="173" fontId="23" fillId="0" borderId="19" xfId="0" applyNumberFormat="1" applyFont="1" applyBorder="1" applyAlignment="1">
      <alignment horizontal="center" vertical="top"/>
    </xf>
    <xf numFmtId="173" fontId="3" fillId="0" borderId="18" xfId="0" applyNumberFormat="1" applyFont="1" applyFill="1" applyBorder="1" applyAlignment="1">
      <alignment horizontal="center" vertical="top"/>
    </xf>
    <xf numFmtId="173" fontId="23" fillId="0" borderId="0" xfId="0" applyNumberFormat="1" applyFont="1" applyBorder="1" applyAlignment="1">
      <alignment vertical="top"/>
    </xf>
    <xf numFmtId="173" fontId="23" fillId="0" borderId="0" xfId="0" applyNumberFormat="1" applyFont="1" applyFill="1" applyBorder="1" applyAlignment="1">
      <alignment wrapText="1"/>
    </xf>
    <xf numFmtId="173" fontId="23" fillId="0" borderId="18" xfId="0" applyNumberFormat="1" applyFont="1" applyFill="1" applyBorder="1" applyAlignment="1">
      <alignment wrapText="1"/>
    </xf>
    <xf numFmtId="173" fontId="23" fillId="0" borderId="18" xfId="0" applyNumberFormat="1" applyFont="1" applyFill="1" applyBorder="1" applyAlignment="1">
      <alignment vertical="top" wrapText="1"/>
    </xf>
    <xf numFmtId="173" fontId="23" fillId="0" borderId="18" xfId="0" applyNumberFormat="1" applyFont="1" applyFill="1" applyBorder="1" applyAlignment="1">
      <alignment horizontal="center" vertical="center" wrapText="1"/>
    </xf>
    <xf numFmtId="173" fontId="23" fillId="0" borderId="19" xfId="0" applyNumberFormat="1" applyFont="1" applyFill="1" applyBorder="1" applyAlignment="1">
      <alignment horizontal="center" vertical="top" wrapText="1"/>
    </xf>
    <xf numFmtId="2" fontId="3" fillId="20" borderId="17" xfId="0" applyNumberFormat="1" applyFont="1" applyFill="1" applyBorder="1" applyAlignment="1">
      <alignment horizontal="center"/>
    </xf>
    <xf numFmtId="0" fontId="3" fillId="0" borderId="0" xfId="0" applyFont="1" applyBorder="1" applyAlignment="1">
      <alignment horizontal="left" vertical="center" wrapText="1"/>
    </xf>
    <xf numFmtId="4" fontId="3" fillId="0" borderId="0" xfId="0" applyNumberFormat="1" applyFont="1" applyBorder="1" applyAlignment="1">
      <alignment vertical="center" wrapText="1"/>
    </xf>
    <xf numFmtId="4" fontId="3" fillId="0" borderId="0" xfId="0" applyNumberFormat="1" applyFont="1" applyBorder="1" applyAlignment="1">
      <alignment horizontal="center" vertical="center" wrapText="1"/>
    </xf>
    <xf numFmtId="0" fontId="3" fillId="0" borderId="10" xfId="0" applyFont="1" applyBorder="1" applyAlignment="1">
      <alignment horizontal="left" vertical="center" wrapText="1"/>
    </xf>
    <xf numFmtId="4" fontId="3" fillId="0" borderId="15" xfId="0" applyNumberFormat="1" applyFont="1" applyBorder="1" applyAlignment="1">
      <alignment horizontal="center" vertical="center" wrapText="1"/>
    </xf>
    <xf numFmtId="0" fontId="3" fillId="0" borderId="15" xfId="0" applyFont="1" applyBorder="1" applyAlignment="1">
      <alignment horizontal="left" vertical="center" wrapText="1"/>
    </xf>
    <xf numFmtId="0" fontId="3" fillId="0" borderId="15" xfId="0" applyFont="1" applyBorder="1" applyAlignment="1">
      <alignment horizontal="left" wrapText="1"/>
    </xf>
    <xf numFmtId="4" fontId="3" fillId="0" borderId="15" xfId="0" applyNumberFormat="1" applyFont="1" applyBorder="1" applyAlignment="1">
      <alignment wrapText="1"/>
    </xf>
    <xf numFmtId="0" fontId="23" fillId="0" borderId="15" xfId="0" applyFont="1" applyBorder="1" applyAlignment="1">
      <alignment horizontal="left" vertical="top" wrapText="1"/>
    </xf>
    <xf numFmtId="4" fontId="23" fillId="0" borderId="15" xfId="0" applyNumberFormat="1" applyFont="1" applyBorder="1" applyAlignment="1">
      <alignment horizontal="center" vertical="top" wrapText="1"/>
    </xf>
    <xf numFmtId="4" fontId="23" fillId="0" borderId="15" xfId="0" applyNumberFormat="1" applyFont="1" applyBorder="1" applyAlignment="1">
      <alignment horizontal="center" wrapText="1"/>
    </xf>
    <xf numFmtId="4" fontId="3" fillId="0" borderId="15" xfId="0" applyNumberFormat="1" applyFont="1" applyBorder="1" applyAlignment="1">
      <alignment horizontal="center" wrapText="1"/>
    </xf>
    <xf numFmtId="6" fontId="23" fillId="0" borderId="15" xfId="0" applyNumberFormat="1" applyFont="1" applyBorder="1" applyAlignment="1">
      <alignment horizontal="left" vertical="top" wrapText="1"/>
    </xf>
    <xf numFmtId="0" fontId="3" fillId="0" borderId="15" xfId="0" applyFont="1" applyFill="1" applyBorder="1" applyAlignment="1">
      <alignment horizontal="left" wrapText="1"/>
    </xf>
    <xf numFmtId="6" fontId="23" fillId="0" borderId="15" xfId="0" applyNumberFormat="1" applyFont="1" applyFill="1" applyBorder="1" applyAlignment="1">
      <alignment horizontal="left" vertical="top" wrapText="1"/>
    </xf>
    <xf numFmtId="4" fontId="23" fillId="0" borderId="15" xfId="0" applyNumberFormat="1" applyFont="1" applyBorder="1" applyAlignment="1">
      <alignment horizontal="center"/>
    </xf>
    <xf numFmtId="0" fontId="23" fillId="0" borderId="15" xfId="0" applyFont="1" applyBorder="1" applyAlignment="1">
      <alignment horizontal="left"/>
    </xf>
    <xf numFmtId="4" fontId="23" fillId="0" borderId="15" xfId="0" applyNumberFormat="1" applyFont="1" applyBorder="1" applyAlignment="1">
      <alignment horizontal="center" vertical="center" wrapText="1"/>
    </xf>
    <xf numFmtId="0" fontId="23" fillId="0" borderId="15" xfId="0" applyFont="1" applyBorder="1" applyAlignment="1">
      <alignment horizontal="left" wrapText="1"/>
    </xf>
    <xf numFmtId="0" fontId="3" fillId="0" borderId="15" xfId="0" applyFont="1" applyBorder="1" applyAlignment="1">
      <alignment horizontal="left" vertical="top" wrapText="1"/>
    </xf>
    <xf numFmtId="0" fontId="23" fillId="0" borderId="12" xfId="0" applyFont="1" applyBorder="1" applyAlignment="1">
      <alignment horizontal="left" vertical="top" wrapText="1"/>
    </xf>
    <xf numFmtId="4" fontId="23" fillId="0" borderId="12" xfId="0" applyNumberFormat="1" applyFont="1" applyBorder="1" applyAlignment="1">
      <alignment horizontal="center" wrapText="1"/>
    </xf>
    <xf numFmtId="4" fontId="25" fillId="0" borderId="0" xfId="0" applyNumberFormat="1" applyFont="1" applyBorder="1" applyAlignment="1">
      <alignment wrapText="1"/>
    </xf>
    <xf numFmtId="4" fontId="25" fillId="0" borderId="0" xfId="0" applyNumberFormat="1" applyFont="1" applyBorder="1" applyAlignment="1">
      <alignment horizontal="center" wrapText="1"/>
    </xf>
    <xf numFmtId="4" fontId="3" fillId="0" borderId="0" xfId="0" applyNumberFormat="1" applyFont="1" applyBorder="1" applyAlignment="1">
      <alignment wrapText="1"/>
    </xf>
    <xf numFmtId="4" fontId="3" fillId="0" borderId="0" xfId="0" applyNumberFormat="1" applyFont="1" applyBorder="1" applyAlignment="1">
      <alignment horizontal="center" wrapText="1"/>
    </xf>
    <xf numFmtId="0" fontId="23" fillId="0" borderId="0" xfId="0" applyFont="1" applyBorder="1" applyAlignment="1">
      <alignment horizontal="left"/>
    </xf>
    <xf numFmtId="4" fontId="23" fillId="0" borderId="0" xfId="0" applyNumberFormat="1" applyFont="1" applyBorder="1" applyAlignment="1">
      <alignment horizontal="center"/>
    </xf>
    <xf numFmtId="4" fontId="23" fillId="0" borderId="0" xfId="0" applyNumberFormat="1" applyFont="1" applyBorder="1" applyAlignment="1">
      <alignment/>
    </xf>
    <xf numFmtId="173" fontId="3" fillId="0" borderId="0" xfId="0" applyNumberFormat="1" applyFont="1" applyBorder="1" applyAlignment="1">
      <alignment vertical="center" wrapText="1"/>
    </xf>
    <xf numFmtId="173" fontId="3" fillId="20" borderId="10" xfId="0" applyNumberFormat="1" applyFont="1" applyFill="1" applyBorder="1" applyAlignment="1" quotePrefix="1">
      <alignment horizontal="center"/>
    </xf>
    <xf numFmtId="173" fontId="25" fillId="0" borderId="15" xfId="0" applyNumberFormat="1" applyFont="1" applyBorder="1" applyAlignment="1">
      <alignment wrapText="1"/>
    </xf>
    <xf numFmtId="173" fontId="23" fillId="0" borderId="15" xfId="0" applyNumberFormat="1" applyFont="1" applyBorder="1" applyAlignment="1">
      <alignment wrapText="1"/>
    </xf>
    <xf numFmtId="173" fontId="23" fillId="0" borderId="12" xfId="0" applyNumberFormat="1" applyFont="1" applyBorder="1" applyAlignment="1">
      <alignment wrapText="1"/>
    </xf>
    <xf numFmtId="173" fontId="23" fillId="0" borderId="0" xfId="0" applyNumberFormat="1" applyFont="1" applyBorder="1" applyAlignment="1">
      <alignment wrapText="1"/>
    </xf>
    <xf numFmtId="177" fontId="23" fillId="0" borderId="18" xfId="0" applyNumberFormat="1" applyFont="1" applyFill="1" applyBorder="1" applyAlignment="1">
      <alignment/>
    </xf>
    <xf numFmtId="177" fontId="23" fillId="0" borderId="19" xfId="0" applyNumberFormat="1" applyFont="1" applyFill="1" applyBorder="1" applyAlignment="1">
      <alignment/>
    </xf>
    <xf numFmtId="0" fontId="2" fillId="0" borderId="0" xfId="0" applyFont="1" applyBorder="1" applyAlignment="1">
      <alignment horizontal="center" vertical="center" wrapText="1"/>
    </xf>
    <xf numFmtId="0" fontId="3" fillId="0" borderId="16" xfId="0" applyFont="1" applyBorder="1" applyAlignment="1">
      <alignment/>
    </xf>
    <xf numFmtId="2" fontId="23" fillId="0" borderId="15" xfId="0" applyNumberFormat="1" applyFont="1" applyFill="1" applyBorder="1" applyAlignment="1">
      <alignment horizontal="center" vertical="center"/>
    </xf>
    <xf numFmtId="2" fontId="23" fillId="0" borderId="16" xfId="0" applyNumberFormat="1" applyFont="1" applyBorder="1" applyAlignment="1">
      <alignment horizontal="center"/>
    </xf>
    <xf numFmtId="0" fontId="33" fillId="0" borderId="0" xfId="0" applyFont="1" applyBorder="1" applyAlignment="1">
      <alignment/>
    </xf>
    <xf numFmtId="0" fontId="2" fillId="0" borderId="0" xfId="0" applyFont="1" applyBorder="1" applyAlignment="1">
      <alignment horizontal="center" vertical="center" wrapText="1"/>
    </xf>
    <xf numFmtId="0" fontId="34" fillId="0" borderId="0" xfId="0" applyFont="1" applyBorder="1" applyAlignment="1">
      <alignment horizontal="center" vertical="center" wrapText="1"/>
    </xf>
    <xf numFmtId="0" fontId="35" fillId="0" borderId="0" xfId="0" applyFont="1" applyAlignment="1">
      <alignment/>
    </xf>
    <xf numFmtId="0" fontId="3" fillId="0" borderId="0" xfId="0" applyFont="1" applyBorder="1" applyAlignment="1">
      <alignment horizontal="left"/>
    </xf>
    <xf numFmtId="0" fontId="3" fillId="0" borderId="0" xfId="0" applyFont="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112</xdr:row>
      <xdr:rowOff>85725</xdr:rowOff>
    </xdr:from>
    <xdr:to>
      <xdr:col>3</xdr:col>
      <xdr:colOff>0</xdr:colOff>
      <xdr:row>112</xdr:row>
      <xdr:rowOff>85725</xdr:rowOff>
    </xdr:to>
    <xdr:sp>
      <xdr:nvSpPr>
        <xdr:cNvPr id="1" name="Line 1"/>
        <xdr:cNvSpPr>
          <a:spLocks/>
        </xdr:cNvSpPr>
      </xdr:nvSpPr>
      <xdr:spPr>
        <a:xfrm>
          <a:off x="7219950" y="287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132</xdr:row>
      <xdr:rowOff>104775</xdr:rowOff>
    </xdr:from>
    <xdr:to>
      <xdr:col>3</xdr:col>
      <xdr:colOff>0</xdr:colOff>
      <xdr:row>132</xdr:row>
      <xdr:rowOff>104775</xdr:rowOff>
    </xdr:to>
    <xdr:sp>
      <xdr:nvSpPr>
        <xdr:cNvPr id="2" name="Line 2"/>
        <xdr:cNvSpPr>
          <a:spLocks/>
        </xdr:cNvSpPr>
      </xdr:nvSpPr>
      <xdr:spPr>
        <a:xfrm flipH="1">
          <a:off x="7219950" y="33042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119</xdr:row>
      <xdr:rowOff>114300</xdr:rowOff>
    </xdr:from>
    <xdr:to>
      <xdr:col>3</xdr:col>
      <xdr:colOff>0</xdr:colOff>
      <xdr:row>119</xdr:row>
      <xdr:rowOff>123825</xdr:rowOff>
    </xdr:to>
    <xdr:sp>
      <xdr:nvSpPr>
        <xdr:cNvPr id="3" name="Line 3"/>
        <xdr:cNvSpPr>
          <a:spLocks/>
        </xdr:cNvSpPr>
      </xdr:nvSpPr>
      <xdr:spPr>
        <a:xfrm flipV="1">
          <a:off x="7219950" y="30165675"/>
          <a:ext cx="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112</xdr:row>
      <xdr:rowOff>85725</xdr:rowOff>
    </xdr:from>
    <xdr:to>
      <xdr:col>3</xdr:col>
      <xdr:colOff>0</xdr:colOff>
      <xdr:row>112</xdr:row>
      <xdr:rowOff>85725</xdr:rowOff>
    </xdr:to>
    <xdr:sp>
      <xdr:nvSpPr>
        <xdr:cNvPr id="4" name="Line 5"/>
        <xdr:cNvSpPr>
          <a:spLocks/>
        </xdr:cNvSpPr>
      </xdr:nvSpPr>
      <xdr:spPr>
        <a:xfrm>
          <a:off x="7219950" y="287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132</xdr:row>
      <xdr:rowOff>104775</xdr:rowOff>
    </xdr:from>
    <xdr:to>
      <xdr:col>3</xdr:col>
      <xdr:colOff>0</xdr:colOff>
      <xdr:row>132</xdr:row>
      <xdr:rowOff>104775</xdr:rowOff>
    </xdr:to>
    <xdr:sp>
      <xdr:nvSpPr>
        <xdr:cNvPr id="5" name="Line 6"/>
        <xdr:cNvSpPr>
          <a:spLocks/>
        </xdr:cNvSpPr>
      </xdr:nvSpPr>
      <xdr:spPr>
        <a:xfrm flipH="1">
          <a:off x="7219950" y="33042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119</xdr:row>
      <xdr:rowOff>114300</xdr:rowOff>
    </xdr:from>
    <xdr:to>
      <xdr:col>3</xdr:col>
      <xdr:colOff>0</xdr:colOff>
      <xdr:row>119</xdr:row>
      <xdr:rowOff>123825</xdr:rowOff>
    </xdr:to>
    <xdr:sp>
      <xdr:nvSpPr>
        <xdr:cNvPr id="6" name="Line 7"/>
        <xdr:cNvSpPr>
          <a:spLocks/>
        </xdr:cNvSpPr>
      </xdr:nvSpPr>
      <xdr:spPr>
        <a:xfrm flipV="1">
          <a:off x="7219950" y="30165675"/>
          <a:ext cx="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111</xdr:row>
      <xdr:rowOff>85725</xdr:rowOff>
    </xdr:from>
    <xdr:to>
      <xdr:col>3</xdr:col>
      <xdr:colOff>0</xdr:colOff>
      <xdr:row>111</xdr:row>
      <xdr:rowOff>85725</xdr:rowOff>
    </xdr:to>
    <xdr:sp>
      <xdr:nvSpPr>
        <xdr:cNvPr id="1" name="Line 1"/>
        <xdr:cNvSpPr>
          <a:spLocks/>
        </xdr:cNvSpPr>
      </xdr:nvSpPr>
      <xdr:spPr>
        <a:xfrm>
          <a:off x="6267450" y="3166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131</xdr:row>
      <xdr:rowOff>104775</xdr:rowOff>
    </xdr:from>
    <xdr:to>
      <xdr:col>3</xdr:col>
      <xdr:colOff>0</xdr:colOff>
      <xdr:row>131</xdr:row>
      <xdr:rowOff>104775</xdr:rowOff>
    </xdr:to>
    <xdr:sp>
      <xdr:nvSpPr>
        <xdr:cNvPr id="2" name="Line 3"/>
        <xdr:cNvSpPr>
          <a:spLocks/>
        </xdr:cNvSpPr>
      </xdr:nvSpPr>
      <xdr:spPr>
        <a:xfrm flipH="1">
          <a:off x="6267450" y="36118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118</xdr:row>
      <xdr:rowOff>114300</xdr:rowOff>
    </xdr:from>
    <xdr:to>
      <xdr:col>3</xdr:col>
      <xdr:colOff>0</xdr:colOff>
      <xdr:row>118</xdr:row>
      <xdr:rowOff>123825</xdr:rowOff>
    </xdr:to>
    <xdr:sp>
      <xdr:nvSpPr>
        <xdr:cNvPr id="3" name="Line 4"/>
        <xdr:cNvSpPr>
          <a:spLocks/>
        </xdr:cNvSpPr>
      </xdr:nvSpPr>
      <xdr:spPr>
        <a:xfrm flipV="1">
          <a:off x="6267450" y="33051750"/>
          <a:ext cx="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411"/>
  <sheetViews>
    <sheetView workbookViewId="0" topLeftCell="A1">
      <selection activeCell="B5" sqref="B5"/>
    </sheetView>
  </sheetViews>
  <sheetFormatPr defaultColWidth="9.140625" defaultRowHeight="12.75"/>
  <cols>
    <col min="1" max="1" width="57.00390625" style="319" customWidth="1"/>
    <col min="2" max="2" width="16.8515625" style="321" customWidth="1"/>
    <col min="3" max="3" width="16.8515625" style="320" customWidth="1"/>
    <col min="4" max="4" width="16.8515625" style="37" customWidth="1"/>
    <col min="5" max="5" width="16.8515625" style="4" customWidth="1"/>
    <col min="6" max="16384" width="9.140625" style="4" customWidth="1"/>
  </cols>
  <sheetData>
    <row r="1" spans="1:5" ht="18">
      <c r="A1" s="335"/>
      <c r="B1" s="335"/>
      <c r="C1" s="335"/>
      <c r="D1" s="335"/>
      <c r="E1" s="334" t="s">
        <v>539</v>
      </c>
    </row>
    <row r="2" spans="1:5" ht="18">
      <c r="A2" s="336" t="s">
        <v>681</v>
      </c>
      <c r="B2" s="337"/>
      <c r="C2" s="337"/>
      <c r="D2" s="337"/>
      <c r="E2" s="337"/>
    </row>
    <row r="3" spans="1:5" ht="15.75">
      <c r="A3" s="330"/>
      <c r="B3" s="330"/>
      <c r="C3" s="330"/>
      <c r="D3" s="330"/>
      <c r="E3" s="266"/>
    </row>
    <row r="4" spans="1:4" ht="16.5" customHeight="1">
      <c r="A4" s="293" t="s">
        <v>835</v>
      </c>
      <c r="B4" s="294"/>
      <c r="C4" s="295"/>
      <c r="D4" s="322"/>
    </row>
    <row r="5" spans="1:4" ht="16.5" customHeight="1">
      <c r="A5" s="293"/>
      <c r="B5" s="294"/>
      <c r="C5" s="295"/>
      <c r="D5" s="322"/>
    </row>
    <row r="6" spans="1:5" ht="15.75">
      <c r="A6" s="293"/>
      <c r="B6" s="263" t="s">
        <v>1054</v>
      </c>
      <c r="C6" s="263" t="s">
        <v>327</v>
      </c>
      <c r="D6" s="323" t="s">
        <v>1039</v>
      </c>
      <c r="E6" s="8" t="s">
        <v>1039</v>
      </c>
    </row>
    <row r="7" spans="1:5" ht="15.75">
      <c r="A7" s="293"/>
      <c r="B7" s="264" t="s">
        <v>1038</v>
      </c>
      <c r="C7" s="264" t="s">
        <v>1038</v>
      </c>
      <c r="D7" s="11" t="s">
        <v>1041</v>
      </c>
      <c r="E7" s="11" t="s">
        <v>1041</v>
      </c>
    </row>
    <row r="8" spans="1:5" ht="15.75">
      <c r="A8" s="296"/>
      <c r="B8" s="297"/>
      <c r="C8" s="297"/>
      <c r="D8" s="94"/>
      <c r="E8" s="93"/>
    </row>
    <row r="9" spans="1:5" ht="15.75">
      <c r="A9" s="298"/>
      <c r="B9" s="265" t="s">
        <v>254</v>
      </c>
      <c r="C9" s="265" t="s">
        <v>254</v>
      </c>
      <c r="D9" s="18" t="s">
        <v>254</v>
      </c>
      <c r="E9" s="18" t="s">
        <v>832</v>
      </c>
    </row>
    <row r="10" spans="1:5" ht="15.75">
      <c r="A10" s="298"/>
      <c r="B10" s="297"/>
      <c r="C10" s="297"/>
      <c r="D10" s="94"/>
      <c r="E10" s="93"/>
    </row>
    <row r="11" spans="1:5" ht="15.75">
      <c r="A11" s="299" t="s">
        <v>492</v>
      </c>
      <c r="B11" s="300"/>
      <c r="C11" s="297"/>
      <c r="D11" s="94"/>
      <c r="E11" s="93"/>
    </row>
    <row r="12" spans="1:5" ht="15">
      <c r="A12" s="301" t="s">
        <v>493</v>
      </c>
      <c r="B12" s="302">
        <v>304</v>
      </c>
      <c r="C12" s="303">
        <v>50</v>
      </c>
      <c r="D12" s="24">
        <f>C12-B12</f>
        <v>-254</v>
      </c>
      <c r="E12" s="72">
        <f>+ROUND(+D12/B12*100,2)</f>
        <v>-83.55</v>
      </c>
    </row>
    <row r="13" spans="1:5" ht="15">
      <c r="A13" s="301" t="s">
        <v>494</v>
      </c>
      <c r="B13" s="302">
        <v>480</v>
      </c>
      <c r="C13" s="303">
        <v>100</v>
      </c>
      <c r="D13" s="24">
        <f>C13-B13</f>
        <v>-380</v>
      </c>
      <c r="E13" s="72">
        <f>+ROUND(+D13/B13*100,2)</f>
        <v>-79.17</v>
      </c>
    </row>
    <row r="14" spans="1:5" ht="15">
      <c r="A14" s="301" t="s">
        <v>495</v>
      </c>
      <c r="B14" s="302">
        <v>576</v>
      </c>
      <c r="C14" s="303">
        <v>250</v>
      </c>
      <c r="D14" s="24">
        <f>C14-B14</f>
        <v>-326</v>
      </c>
      <c r="E14" s="72">
        <f>+ROUND(+D14/B14*100,2)</f>
        <v>-56.6</v>
      </c>
    </row>
    <row r="15" spans="1:5" ht="15">
      <c r="A15" s="301" t="s">
        <v>496</v>
      </c>
      <c r="B15" s="302" t="s">
        <v>117</v>
      </c>
      <c r="C15" s="303">
        <v>500</v>
      </c>
      <c r="D15" s="24"/>
      <c r="E15" s="72"/>
    </row>
    <row r="16" spans="1:5" ht="15">
      <c r="A16" s="301" t="s">
        <v>511</v>
      </c>
      <c r="B16" s="302"/>
      <c r="C16" s="303"/>
      <c r="D16" s="25"/>
      <c r="E16" s="93"/>
    </row>
    <row r="17" spans="1:5" ht="15">
      <c r="A17" s="301"/>
      <c r="B17" s="302"/>
      <c r="C17" s="303"/>
      <c r="D17" s="324"/>
      <c r="E17" s="93"/>
    </row>
    <row r="18" spans="1:5" ht="15.75">
      <c r="A18" s="299" t="s">
        <v>497</v>
      </c>
      <c r="B18" s="304"/>
      <c r="C18" s="303"/>
      <c r="D18" s="324"/>
      <c r="E18" s="93"/>
    </row>
    <row r="19" spans="1:5" ht="15">
      <c r="A19" s="301" t="s">
        <v>493</v>
      </c>
      <c r="B19" s="302">
        <v>240</v>
      </c>
      <c r="C19" s="303">
        <v>250</v>
      </c>
      <c r="D19" s="24">
        <f>C19-B19</f>
        <v>10</v>
      </c>
      <c r="E19" s="72">
        <f>+ROUND(+D19/B19*100,2)</f>
        <v>4.17</v>
      </c>
    </row>
    <row r="20" spans="1:5" ht="15">
      <c r="A20" s="301" t="s">
        <v>494</v>
      </c>
      <c r="B20" s="302">
        <v>288</v>
      </c>
      <c r="C20" s="303">
        <v>350</v>
      </c>
      <c r="D20" s="24">
        <f>C20-B20</f>
        <v>62</v>
      </c>
      <c r="E20" s="72">
        <f>+ROUND(+D20/B20*100,2)</f>
        <v>21.53</v>
      </c>
    </row>
    <row r="21" spans="1:5" ht="15">
      <c r="A21" s="301" t="s">
        <v>495</v>
      </c>
      <c r="B21" s="302">
        <v>376</v>
      </c>
      <c r="C21" s="303">
        <v>500</v>
      </c>
      <c r="D21" s="24">
        <f>C21-B21</f>
        <v>124</v>
      </c>
      <c r="E21" s="72">
        <f>+ROUND(+D21/B21*100,2)</f>
        <v>32.98</v>
      </c>
    </row>
    <row r="22" spans="1:5" ht="15">
      <c r="A22" s="301" t="s">
        <v>496</v>
      </c>
      <c r="B22" s="302" t="s">
        <v>117</v>
      </c>
      <c r="C22" s="303">
        <v>750</v>
      </c>
      <c r="D22" s="324"/>
      <c r="E22" s="93"/>
    </row>
    <row r="23" spans="1:5" ht="15">
      <c r="A23" s="301" t="s">
        <v>511</v>
      </c>
      <c r="B23" s="302"/>
      <c r="C23" s="303"/>
      <c r="D23" s="324"/>
      <c r="E23" s="93"/>
    </row>
    <row r="24" spans="1:5" ht="15">
      <c r="A24" s="305"/>
      <c r="B24" s="302"/>
      <c r="C24" s="303"/>
      <c r="D24" s="324"/>
      <c r="E24" s="93"/>
    </row>
    <row r="25" spans="1:5" ht="15.75">
      <c r="A25" s="306" t="s">
        <v>498</v>
      </c>
      <c r="B25" s="265"/>
      <c r="C25" s="303"/>
      <c r="D25" s="324"/>
      <c r="E25" s="93"/>
    </row>
    <row r="26" spans="1:5" ht="15">
      <c r="A26" s="301" t="s">
        <v>493</v>
      </c>
      <c r="B26" s="302">
        <v>304</v>
      </c>
      <c r="C26" s="303">
        <v>150</v>
      </c>
      <c r="D26" s="24">
        <f>C26-B26</f>
        <v>-154</v>
      </c>
      <c r="E26" s="72">
        <f>+ROUND(+D26/B26*100,2)</f>
        <v>-50.66</v>
      </c>
    </row>
    <row r="27" spans="1:5" ht="15">
      <c r="A27" s="301" t="s">
        <v>494</v>
      </c>
      <c r="B27" s="302">
        <v>480</v>
      </c>
      <c r="C27" s="303">
        <v>300</v>
      </c>
      <c r="D27" s="24">
        <f>C27-B27</f>
        <v>-180</v>
      </c>
      <c r="E27" s="72">
        <f>+ROUND(+D27/B27*100,2)</f>
        <v>-37.5</v>
      </c>
    </row>
    <row r="28" spans="1:5" ht="15">
      <c r="A28" s="301" t="s">
        <v>495</v>
      </c>
      <c r="B28" s="302">
        <v>576</v>
      </c>
      <c r="C28" s="303">
        <v>600</v>
      </c>
      <c r="D28" s="24">
        <f>C28-B28</f>
        <v>24</v>
      </c>
      <c r="E28" s="72">
        <f>+ROUND(+D28/B28*100,2)</f>
        <v>4.17</v>
      </c>
    </row>
    <row r="29" spans="1:5" ht="15">
      <c r="A29" s="301" t="s">
        <v>511</v>
      </c>
      <c r="B29" s="302"/>
      <c r="C29" s="303"/>
      <c r="D29" s="324"/>
      <c r="E29" s="93"/>
    </row>
    <row r="30" spans="1:5" ht="15">
      <c r="A30" s="307"/>
      <c r="B30" s="246"/>
      <c r="C30" s="303"/>
      <c r="D30" s="324"/>
      <c r="E30" s="93"/>
    </row>
    <row r="31" spans="1:5" ht="15.75">
      <c r="A31" s="299" t="s">
        <v>499</v>
      </c>
      <c r="B31" s="303" t="s">
        <v>510</v>
      </c>
      <c r="C31" s="308" t="s">
        <v>510</v>
      </c>
      <c r="D31" s="24"/>
      <c r="E31" s="72"/>
    </row>
    <row r="32" spans="1:5" ht="15.75">
      <c r="A32" s="301" t="s">
        <v>512</v>
      </c>
      <c r="B32" s="304"/>
      <c r="C32" s="308"/>
      <c r="D32" s="324"/>
      <c r="E32" s="93"/>
    </row>
    <row r="33" spans="1:5" ht="15">
      <c r="A33" s="309"/>
      <c r="B33" s="308"/>
      <c r="C33" s="303"/>
      <c r="D33" s="324"/>
      <c r="E33" s="93"/>
    </row>
    <row r="34" spans="1:5" ht="15.75">
      <c r="A34" s="299" t="s">
        <v>17</v>
      </c>
      <c r="B34" s="304"/>
      <c r="C34" s="303"/>
      <c r="D34" s="324"/>
      <c r="E34" s="93"/>
    </row>
    <row r="35" spans="1:5" ht="31.5">
      <c r="A35" s="299" t="s">
        <v>500</v>
      </c>
      <c r="B35" s="304"/>
      <c r="C35" s="303"/>
      <c r="D35" s="324"/>
      <c r="E35" s="93"/>
    </row>
    <row r="36" spans="1:5" ht="15">
      <c r="A36" s="301" t="s">
        <v>493</v>
      </c>
      <c r="B36" s="302">
        <v>608</v>
      </c>
      <c r="C36" s="303">
        <v>800</v>
      </c>
      <c r="D36" s="24">
        <f>C36-B36</f>
        <v>192</v>
      </c>
      <c r="E36" s="72">
        <f>+ROUND(+D36/B36*100,2)</f>
        <v>31.58</v>
      </c>
    </row>
    <row r="37" spans="1:5" ht="15">
      <c r="A37" s="301" t="s">
        <v>494</v>
      </c>
      <c r="B37" s="302">
        <v>960</v>
      </c>
      <c r="C37" s="303">
        <v>1200</v>
      </c>
      <c r="D37" s="24">
        <f>C37-B37</f>
        <v>240</v>
      </c>
      <c r="E37" s="72">
        <f>+ROUND(+D37/B37*100,2)</f>
        <v>25</v>
      </c>
    </row>
    <row r="38" spans="1:5" ht="15">
      <c r="A38" s="301" t="s">
        <v>495</v>
      </c>
      <c r="B38" s="302">
        <v>1152</v>
      </c>
      <c r="C38" s="303">
        <v>1500</v>
      </c>
      <c r="D38" s="24">
        <f>C38-B38</f>
        <v>348</v>
      </c>
      <c r="E38" s="72">
        <f>+ROUND(+D38/B38*100,2)</f>
        <v>30.21</v>
      </c>
    </row>
    <row r="39" spans="1:5" ht="15">
      <c r="A39" s="301" t="s">
        <v>511</v>
      </c>
      <c r="B39" s="302"/>
      <c r="C39" s="303"/>
      <c r="D39" s="325"/>
      <c r="E39" s="93"/>
    </row>
    <row r="40" spans="1:5" ht="15.75">
      <c r="A40" s="299" t="s">
        <v>501</v>
      </c>
      <c r="B40" s="304"/>
      <c r="C40" s="303"/>
      <c r="D40" s="325"/>
      <c r="E40" s="93"/>
    </row>
    <row r="41" spans="1:5" ht="15">
      <c r="A41" s="301" t="s">
        <v>502</v>
      </c>
      <c r="B41" s="302">
        <v>750</v>
      </c>
      <c r="C41" s="303">
        <v>750</v>
      </c>
      <c r="D41" s="24">
        <f>C41-B41</f>
        <v>0</v>
      </c>
      <c r="E41" s="72">
        <f>+ROUND(+D41/B41*100,2)</f>
        <v>0</v>
      </c>
    </row>
    <row r="42" spans="1:5" ht="15">
      <c r="A42" s="301" t="s">
        <v>503</v>
      </c>
      <c r="B42" s="302">
        <v>1000</v>
      </c>
      <c r="C42" s="303">
        <v>1000</v>
      </c>
      <c r="D42" s="24">
        <f>C42-B42</f>
        <v>0</v>
      </c>
      <c r="E42" s="72">
        <f>+ROUND(+D42/B42*100,2)</f>
        <v>0</v>
      </c>
    </row>
    <row r="43" spans="1:5" ht="15">
      <c r="A43" s="301" t="s">
        <v>511</v>
      </c>
      <c r="B43" s="302"/>
      <c r="C43" s="303"/>
      <c r="D43" s="325"/>
      <c r="E43" s="93"/>
    </row>
    <row r="44" spans="1:5" ht="15.75">
      <c r="A44" s="299" t="s">
        <v>504</v>
      </c>
      <c r="B44" s="303"/>
      <c r="C44" s="303"/>
      <c r="D44" s="325"/>
      <c r="E44" s="93"/>
    </row>
    <row r="45" spans="1:5" ht="15">
      <c r="A45" s="301" t="s">
        <v>493</v>
      </c>
      <c r="B45" s="302">
        <v>960</v>
      </c>
      <c r="C45" s="303">
        <v>800</v>
      </c>
      <c r="D45" s="24">
        <f>C45-B45</f>
        <v>-160</v>
      </c>
      <c r="E45" s="72">
        <f>+ROUND(+D45/B45*100,2)</f>
        <v>-16.67</v>
      </c>
    </row>
    <row r="46" spans="1:5" ht="15">
      <c r="A46" s="301" t="s">
        <v>494</v>
      </c>
      <c r="B46" s="302">
        <v>1152</v>
      </c>
      <c r="C46" s="303">
        <v>1200</v>
      </c>
      <c r="D46" s="24">
        <f>C46-B46</f>
        <v>48</v>
      </c>
      <c r="E46" s="72">
        <f>+ROUND(+D46/B46*100,2)</f>
        <v>4.17</v>
      </c>
    </row>
    <row r="47" spans="1:5" ht="15">
      <c r="A47" s="301" t="s">
        <v>495</v>
      </c>
      <c r="B47" s="302">
        <v>1504</v>
      </c>
      <c r="C47" s="303">
        <v>1500</v>
      </c>
      <c r="D47" s="24">
        <f>C47-B47</f>
        <v>-4</v>
      </c>
      <c r="E47" s="72">
        <f>+ROUND(+D47/B47*100,2)</f>
        <v>-0.27</v>
      </c>
    </row>
    <row r="48" spans="1:5" ht="30.75" customHeight="1">
      <c r="A48" s="301" t="s">
        <v>496</v>
      </c>
      <c r="B48" s="302">
        <v>1504</v>
      </c>
      <c r="C48" s="303" t="s">
        <v>505</v>
      </c>
      <c r="D48" s="325"/>
      <c r="E48" s="93"/>
    </row>
    <row r="49" spans="1:5" ht="15">
      <c r="A49" s="301" t="s">
        <v>506</v>
      </c>
      <c r="B49" s="302">
        <v>750</v>
      </c>
      <c r="C49" s="303">
        <v>750</v>
      </c>
      <c r="D49" s="24">
        <f>C49-B49</f>
        <v>0</v>
      </c>
      <c r="E49" s="72">
        <f>+ROUND(+D49/B49*100,2)</f>
        <v>0</v>
      </c>
    </row>
    <row r="50" spans="1:5" ht="15">
      <c r="A50" s="301" t="s">
        <v>507</v>
      </c>
      <c r="B50" s="302">
        <v>375</v>
      </c>
      <c r="C50" s="303">
        <v>375</v>
      </c>
      <c r="D50" s="24">
        <f>C50-B50</f>
        <v>0</v>
      </c>
      <c r="E50" s="72">
        <f>+ROUND(+D50/B50*100,2)</f>
        <v>0</v>
      </c>
    </row>
    <row r="51" spans="1:5" ht="15">
      <c r="A51" s="301" t="s">
        <v>513</v>
      </c>
      <c r="B51" s="302"/>
      <c r="C51" s="303"/>
      <c r="D51" s="325"/>
      <c r="E51" s="93"/>
    </row>
    <row r="52" spans="1:5" ht="15.75">
      <c r="A52" s="299" t="s">
        <v>508</v>
      </c>
      <c r="B52" s="303"/>
      <c r="C52" s="303"/>
      <c r="D52" s="325"/>
      <c r="E52" s="93"/>
    </row>
    <row r="53" spans="1:5" ht="15">
      <c r="A53" s="301" t="s">
        <v>493</v>
      </c>
      <c r="B53" s="302">
        <v>800</v>
      </c>
      <c r="C53" s="303">
        <v>600</v>
      </c>
      <c r="D53" s="24">
        <f>C53-B53</f>
        <v>-200</v>
      </c>
      <c r="E53" s="72">
        <f>+ROUND(+D53/B53*100,2)</f>
        <v>-25</v>
      </c>
    </row>
    <row r="54" spans="1:5" ht="15">
      <c r="A54" s="301" t="s">
        <v>494</v>
      </c>
      <c r="B54" s="302">
        <v>960</v>
      </c>
      <c r="C54" s="303">
        <v>800</v>
      </c>
      <c r="D54" s="24">
        <f>C54-B54</f>
        <v>-160</v>
      </c>
      <c r="E54" s="72">
        <f>+ROUND(+D54/B54*100,2)</f>
        <v>-16.67</v>
      </c>
    </row>
    <row r="55" spans="1:5" ht="15">
      <c r="A55" s="301" t="s">
        <v>495</v>
      </c>
      <c r="B55" s="302">
        <v>1248</v>
      </c>
      <c r="C55" s="303">
        <v>1000</v>
      </c>
      <c r="D55" s="24">
        <f>C55-B55</f>
        <v>-248</v>
      </c>
      <c r="E55" s="72">
        <f>+ROUND(+D55/B55*100,2)</f>
        <v>-19.87</v>
      </c>
    </row>
    <row r="56" spans="1:5" ht="15">
      <c r="A56" s="301" t="s">
        <v>506</v>
      </c>
      <c r="B56" s="302">
        <v>500</v>
      </c>
      <c r="C56" s="303">
        <v>500</v>
      </c>
      <c r="D56" s="24">
        <f>C56-B56</f>
        <v>0</v>
      </c>
      <c r="E56" s="72">
        <f>+ROUND(+D56/B56*100,2)</f>
        <v>0</v>
      </c>
    </row>
    <row r="57" spans="1:5" ht="15">
      <c r="A57" s="301" t="s">
        <v>507</v>
      </c>
      <c r="B57" s="302">
        <v>250</v>
      </c>
      <c r="C57" s="303">
        <v>250</v>
      </c>
      <c r="D57" s="24">
        <f>C57-B57</f>
        <v>0</v>
      </c>
      <c r="E57" s="72">
        <f>+ROUND(+D57/B57*100,2)</f>
        <v>0</v>
      </c>
    </row>
    <row r="58" spans="1:5" ht="15">
      <c r="A58" s="301" t="s">
        <v>511</v>
      </c>
      <c r="B58" s="302"/>
      <c r="C58" s="303"/>
      <c r="D58" s="325"/>
      <c r="E58" s="93"/>
    </row>
    <row r="59" spans="1:5" ht="15.75">
      <c r="A59" s="299" t="s">
        <v>509</v>
      </c>
      <c r="B59" s="303"/>
      <c r="C59" s="303"/>
      <c r="D59" s="325"/>
      <c r="E59" s="93"/>
    </row>
    <row r="60" spans="1:5" ht="15">
      <c r="A60" s="301" t="s">
        <v>493</v>
      </c>
      <c r="B60" s="302">
        <v>480</v>
      </c>
      <c r="C60" s="303">
        <v>400</v>
      </c>
      <c r="D60" s="24">
        <f>C60-B60</f>
        <v>-80</v>
      </c>
      <c r="E60" s="72">
        <f>+ROUND(+D60/B60*100,2)</f>
        <v>-16.67</v>
      </c>
    </row>
    <row r="61" spans="1:5" ht="15">
      <c r="A61" s="301" t="s">
        <v>494</v>
      </c>
      <c r="B61" s="302">
        <v>576</v>
      </c>
      <c r="C61" s="303">
        <v>600</v>
      </c>
      <c r="D61" s="24">
        <f>C61-B61</f>
        <v>24</v>
      </c>
      <c r="E61" s="72">
        <f>+ROUND(+D61/B61*100,2)</f>
        <v>4.17</v>
      </c>
    </row>
    <row r="62" spans="1:5" ht="15">
      <c r="A62" s="301" t="s">
        <v>495</v>
      </c>
      <c r="B62" s="302">
        <v>768</v>
      </c>
      <c r="C62" s="303">
        <v>800</v>
      </c>
      <c r="D62" s="24">
        <f>C62-B62</f>
        <v>32</v>
      </c>
      <c r="E62" s="72">
        <f>+ROUND(+D62/B62*100,2)</f>
        <v>4.17</v>
      </c>
    </row>
    <row r="63" spans="1:5" ht="15">
      <c r="A63" s="301" t="s">
        <v>506</v>
      </c>
      <c r="B63" s="302">
        <v>300</v>
      </c>
      <c r="C63" s="303">
        <v>300</v>
      </c>
      <c r="D63" s="24">
        <f>C63-B63</f>
        <v>0</v>
      </c>
      <c r="E63" s="72">
        <f>+ROUND(+D63/B63*100,2)</f>
        <v>0</v>
      </c>
    </row>
    <row r="64" spans="1:5" ht="15">
      <c r="A64" s="301" t="s">
        <v>507</v>
      </c>
      <c r="B64" s="302">
        <v>150</v>
      </c>
      <c r="C64" s="303">
        <v>150</v>
      </c>
      <c r="D64" s="24">
        <f>C64-B64</f>
        <v>0</v>
      </c>
      <c r="E64" s="72">
        <f>+ROUND(+D64/B64*100,2)</f>
        <v>0</v>
      </c>
    </row>
    <row r="65" spans="1:5" ht="15">
      <c r="A65" s="301" t="s">
        <v>511</v>
      </c>
      <c r="B65" s="302"/>
      <c r="C65" s="303"/>
      <c r="D65" s="325"/>
      <c r="E65" s="93"/>
    </row>
    <row r="66" spans="1:5" ht="15">
      <c r="A66" s="301"/>
      <c r="B66" s="302"/>
      <c r="C66" s="303"/>
      <c r="D66" s="325"/>
      <c r="E66" s="93"/>
    </row>
    <row r="67" spans="1:5" ht="30">
      <c r="A67" s="298" t="s">
        <v>838</v>
      </c>
      <c r="B67" s="310" t="s">
        <v>117</v>
      </c>
      <c r="C67" s="302" t="s">
        <v>836</v>
      </c>
      <c r="D67" s="325"/>
      <c r="E67" s="93"/>
    </row>
    <row r="68" spans="1:5" ht="15.75">
      <c r="A68" s="301" t="s">
        <v>511</v>
      </c>
      <c r="B68" s="297"/>
      <c r="C68" s="302"/>
      <c r="D68" s="325"/>
      <c r="E68" s="93"/>
    </row>
    <row r="69" spans="1:5" ht="15">
      <c r="A69" s="301"/>
      <c r="B69" s="302"/>
      <c r="C69" s="303"/>
      <c r="D69" s="325"/>
      <c r="E69" s="93"/>
    </row>
    <row r="70" spans="1:5" ht="15.75">
      <c r="A70" s="299" t="s">
        <v>837</v>
      </c>
      <c r="B70" s="304"/>
      <c r="C70" s="303"/>
      <c r="D70" s="325"/>
      <c r="E70" s="93"/>
    </row>
    <row r="71" spans="1:5" ht="15">
      <c r="A71" s="311" t="s">
        <v>839</v>
      </c>
      <c r="B71" s="303">
        <v>500</v>
      </c>
      <c r="C71" s="303">
        <v>500</v>
      </c>
      <c r="D71" s="24">
        <f>C71-B71</f>
        <v>0</v>
      </c>
      <c r="E71" s="72">
        <f>+ROUND(+D71/B71*100,2)</f>
        <v>0</v>
      </c>
    </row>
    <row r="72" spans="1:5" ht="15">
      <c r="A72" s="311" t="s">
        <v>833</v>
      </c>
      <c r="B72" s="303">
        <v>1000</v>
      </c>
      <c r="C72" s="303">
        <v>1000</v>
      </c>
      <c r="D72" s="24">
        <f>C72-B72</f>
        <v>0</v>
      </c>
      <c r="E72" s="72">
        <f>+ROUND(+D72/B72*100,2)</f>
        <v>0</v>
      </c>
    </row>
    <row r="73" spans="1:5" ht="15">
      <c r="A73" s="301" t="s">
        <v>511</v>
      </c>
      <c r="B73" s="303"/>
      <c r="C73" s="303"/>
      <c r="D73" s="325"/>
      <c r="E73" s="93"/>
    </row>
    <row r="74" spans="1:5" ht="15">
      <c r="A74" s="311"/>
      <c r="B74" s="303"/>
      <c r="C74" s="303"/>
      <c r="D74" s="325"/>
      <c r="E74" s="93"/>
    </row>
    <row r="75" spans="1:5" ht="15.75">
      <c r="A75" s="299" t="s">
        <v>834</v>
      </c>
      <c r="B75" s="304"/>
      <c r="C75" s="303"/>
      <c r="D75" s="325"/>
      <c r="E75" s="93"/>
    </row>
    <row r="76" spans="1:5" ht="15.75">
      <c r="A76" s="299" t="s">
        <v>489</v>
      </c>
      <c r="B76" s="303"/>
      <c r="C76" s="303"/>
      <c r="D76" s="325"/>
      <c r="E76" s="93"/>
    </row>
    <row r="77" spans="1:5" ht="15">
      <c r="A77" s="301" t="s">
        <v>493</v>
      </c>
      <c r="B77" s="303" t="s">
        <v>117</v>
      </c>
      <c r="C77" s="303">
        <v>500</v>
      </c>
      <c r="D77" s="325"/>
      <c r="E77" s="93"/>
    </row>
    <row r="78" spans="1:5" ht="15">
      <c r="A78" s="301" t="s">
        <v>494</v>
      </c>
      <c r="B78" s="303" t="s">
        <v>117</v>
      </c>
      <c r="C78" s="303">
        <v>1000</v>
      </c>
      <c r="D78" s="325"/>
      <c r="E78" s="93"/>
    </row>
    <row r="79" spans="1:5" ht="15">
      <c r="A79" s="301" t="s">
        <v>495</v>
      </c>
      <c r="B79" s="303" t="s">
        <v>117</v>
      </c>
      <c r="C79" s="303">
        <v>2000</v>
      </c>
      <c r="D79" s="325"/>
      <c r="E79" s="93"/>
    </row>
    <row r="80" spans="1:5" ht="15">
      <c r="A80" s="301" t="s">
        <v>511</v>
      </c>
      <c r="B80" s="302"/>
      <c r="C80" s="303"/>
      <c r="D80" s="325"/>
      <c r="E80" s="93"/>
    </row>
    <row r="81" spans="1:5" ht="15.75">
      <c r="A81" s="299" t="s">
        <v>490</v>
      </c>
      <c r="B81" s="303"/>
      <c r="C81" s="303"/>
      <c r="D81" s="325"/>
      <c r="E81" s="93"/>
    </row>
    <row r="82" spans="1:5" ht="15">
      <c r="A82" s="301" t="s">
        <v>493</v>
      </c>
      <c r="B82" s="310" t="s">
        <v>117</v>
      </c>
      <c r="C82" s="303">
        <v>1000</v>
      </c>
      <c r="D82" s="325"/>
      <c r="E82" s="93"/>
    </row>
    <row r="83" spans="1:5" ht="15">
      <c r="A83" s="301" t="s">
        <v>494</v>
      </c>
      <c r="B83" s="310" t="s">
        <v>117</v>
      </c>
      <c r="C83" s="303">
        <v>2000</v>
      </c>
      <c r="D83" s="325"/>
      <c r="E83" s="93"/>
    </row>
    <row r="84" spans="1:5" ht="15">
      <c r="A84" s="301" t="s">
        <v>495</v>
      </c>
      <c r="B84" s="310" t="s">
        <v>117</v>
      </c>
      <c r="C84" s="303">
        <v>4000</v>
      </c>
      <c r="D84" s="325"/>
      <c r="E84" s="93"/>
    </row>
    <row r="85" spans="1:5" ht="15">
      <c r="A85" s="301" t="s">
        <v>511</v>
      </c>
      <c r="B85" s="302"/>
      <c r="C85" s="303"/>
      <c r="D85" s="325"/>
      <c r="E85" s="93"/>
    </row>
    <row r="86" spans="1:5" ht="15">
      <c r="A86" s="305"/>
      <c r="B86" s="302"/>
      <c r="C86" s="303"/>
      <c r="D86" s="325"/>
      <c r="E86" s="93"/>
    </row>
    <row r="87" spans="1:5" ht="15.75">
      <c r="A87" s="299" t="s">
        <v>840</v>
      </c>
      <c r="B87" s="304"/>
      <c r="C87" s="303"/>
      <c r="D87" s="325"/>
      <c r="E87" s="93"/>
    </row>
    <row r="88" spans="1:5" ht="15.75">
      <c r="A88" s="299" t="s">
        <v>491</v>
      </c>
      <c r="B88" s="303"/>
      <c r="C88" s="303"/>
      <c r="D88" s="325"/>
      <c r="E88" s="93"/>
    </row>
    <row r="89" spans="1:5" ht="15">
      <c r="A89" s="301" t="s">
        <v>493</v>
      </c>
      <c r="B89" s="303" t="s">
        <v>117</v>
      </c>
      <c r="C89" s="303">
        <v>250</v>
      </c>
      <c r="D89" s="325"/>
      <c r="E89" s="93"/>
    </row>
    <row r="90" spans="1:5" ht="15">
      <c r="A90" s="301" t="s">
        <v>494</v>
      </c>
      <c r="B90" s="303" t="s">
        <v>117</v>
      </c>
      <c r="C90" s="303">
        <v>500</v>
      </c>
      <c r="D90" s="325"/>
      <c r="E90" s="93"/>
    </row>
    <row r="91" spans="1:5" ht="15">
      <c r="A91" s="301" t="s">
        <v>495</v>
      </c>
      <c r="B91" s="303" t="s">
        <v>117</v>
      </c>
      <c r="C91" s="303">
        <v>1000</v>
      </c>
      <c r="D91" s="325"/>
      <c r="E91" s="93"/>
    </row>
    <row r="92" spans="1:5" ht="15">
      <c r="A92" s="301" t="s">
        <v>514</v>
      </c>
      <c r="B92" s="302"/>
      <c r="C92" s="303"/>
      <c r="D92" s="325"/>
      <c r="E92" s="93"/>
    </row>
    <row r="93" spans="1:5" ht="15.75">
      <c r="A93" s="312" t="s">
        <v>490</v>
      </c>
      <c r="B93" s="302"/>
      <c r="C93" s="303"/>
      <c r="D93" s="325"/>
      <c r="E93" s="93"/>
    </row>
    <row r="94" spans="1:5" ht="15">
      <c r="A94" s="301" t="s">
        <v>493</v>
      </c>
      <c r="B94" s="302" t="s">
        <v>117</v>
      </c>
      <c r="C94" s="303">
        <v>500</v>
      </c>
      <c r="D94" s="325"/>
      <c r="E94" s="93"/>
    </row>
    <row r="95" spans="1:5" ht="15">
      <c r="A95" s="301" t="s">
        <v>494</v>
      </c>
      <c r="B95" s="302" t="s">
        <v>117</v>
      </c>
      <c r="C95" s="303">
        <v>1000</v>
      </c>
      <c r="D95" s="325"/>
      <c r="E95" s="93"/>
    </row>
    <row r="96" spans="1:5" ht="15">
      <c r="A96" s="301" t="s">
        <v>495</v>
      </c>
      <c r="B96" s="302" t="s">
        <v>117</v>
      </c>
      <c r="C96" s="303">
        <v>2000</v>
      </c>
      <c r="D96" s="325"/>
      <c r="E96" s="93"/>
    </row>
    <row r="97" spans="1:5" ht="15">
      <c r="A97" s="301" t="s">
        <v>511</v>
      </c>
      <c r="B97" s="302"/>
      <c r="C97" s="303"/>
      <c r="D97" s="325"/>
      <c r="E97" s="93"/>
    </row>
    <row r="98" spans="1:5" ht="15">
      <c r="A98" s="305"/>
      <c r="B98" s="302"/>
      <c r="C98" s="303"/>
      <c r="D98" s="325"/>
      <c r="E98" s="93"/>
    </row>
    <row r="99" spans="1:5" ht="15.75">
      <c r="A99" s="299" t="s">
        <v>841</v>
      </c>
      <c r="B99" s="303"/>
      <c r="C99" s="303"/>
      <c r="D99" s="325"/>
      <c r="E99" s="93"/>
    </row>
    <row r="100" spans="1:5" ht="15.75">
      <c r="A100" s="299" t="s">
        <v>491</v>
      </c>
      <c r="B100" s="303"/>
      <c r="C100" s="303"/>
      <c r="D100" s="325"/>
      <c r="E100" s="93"/>
    </row>
    <row r="101" spans="1:5" ht="15">
      <c r="A101" s="301" t="s">
        <v>493</v>
      </c>
      <c r="B101" s="303" t="s">
        <v>117</v>
      </c>
      <c r="C101" s="303">
        <v>50</v>
      </c>
      <c r="D101" s="325"/>
      <c r="E101" s="93"/>
    </row>
    <row r="102" spans="1:5" ht="15">
      <c r="A102" s="301" t="s">
        <v>494</v>
      </c>
      <c r="B102" s="303" t="s">
        <v>117</v>
      </c>
      <c r="C102" s="303">
        <v>125</v>
      </c>
      <c r="D102" s="325"/>
      <c r="E102" s="93"/>
    </row>
    <row r="103" spans="1:5" ht="15">
      <c r="A103" s="301" t="s">
        <v>495</v>
      </c>
      <c r="B103" s="303" t="s">
        <v>117</v>
      </c>
      <c r="C103" s="303">
        <v>250</v>
      </c>
      <c r="D103" s="325"/>
      <c r="E103" s="93"/>
    </row>
    <row r="104" spans="1:5" ht="15">
      <c r="A104" s="301" t="s">
        <v>512</v>
      </c>
      <c r="B104" s="302"/>
      <c r="C104" s="303"/>
      <c r="D104" s="325"/>
      <c r="E104" s="93"/>
    </row>
    <row r="105" spans="1:5" ht="15.75">
      <c r="A105" s="312" t="s">
        <v>490</v>
      </c>
      <c r="B105" s="302"/>
      <c r="C105" s="303"/>
      <c r="D105" s="325"/>
      <c r="E105" s="93"/>
    </row>
    <row r="106" spans="1:5" ht="15">
      <c r="A106" s="301" t="s">
        <v>493</v>
      </c>
      <c r="B106" s="302" t="s">
        <v>117</v>
      </c>
      <c r="C106" s="303">
        <v>100</v>
      </c>
      <c r="D106" s="325"/>
      <c r="E106" s="93"/>
    </row>
    <row r="107" spans="1:5" ht="15">
      <c r="A107" s="301" t="s">
        <v>494</v>
      </c>
      <c r="B107" s="303" t="s">
        <v>117</v>
      </c>
      <c r="C107" s="303">
        <v>250</v>
      </c>
      <c r="D107" s="325"/>
      <c r="E107" s="93"/>
    </row>
    <row r="108" spans="1:5" ht="15">
      <c r="A108" s="301" t="s">
        <v>495</v>
      </c>
      <c r="B108" s="303" t="s">
        <v>117</v>
      </c>
      <c r="C108" s="303">
        <v>500</v>
      </c>
      <c r="D108" s="325"/>
      <c r="E108" s="93"/>
    </row>
    <row r="109" spans="1:5" ht="15">
      <c r="A109" s="313" t="s">
        <v>515</v>
      </c>
      <c r="B109" s="314"/>
      <c r="C109" s="314"/>
      <c r="D109" s="326"/>
      <c r="E109" s="100"/>
    </row>
    <row r="110" spans="1:4" ht="15">
      <c r="A110" s="164"/>
      <c r="B110" s="315"/>
      <c r="C110" s="316"/>
      <c r="D110" s="327"/>
    </row>
    <row r="111" spans="1:4" ht="32.25" customHeight="1">
      <c r="A111" s="121" t="s">
        <v>850</v>
      </c>
      <c r="B111" s="317"/>
      <c r="C111" s="318"/>
      <c r="D111" s="327"/>
    </row>
    <row r="112" spans="1:4" ht="15.75">
      <c r="A112" s="121"/>
      <c r="B112" s="317"/>
      <c r="C112" s="318"/>
      <c r="D112" s="327"/>
    </row>
    <row r="113" spans="1:4" ht="15">
      <c r="A113" s="164" t="s">
        <v>843</v>
      </c>
      <c r="B113" s="315"/>
      <c r="C113" s="316"/>
      <c r="D113" s="327"/>
    </row>
    <row r="114" spans="1:4" ht="15">
      <c r="A114" s="164" t="s">
        <v>842</v>
      </c>
      <c r="B114" s="315"/>
      <c r="C114" s="316"/>
      <c r="D114" s="327"/>
    </row>
    <row r="115" spans="1:4" ht="15">
      <c r="A115" s="164" t="s">
        <v>847</v>
      </c>
      <c r="B115" s="315"/>
      <c r="C115" s="316"/>
      <c r="D115" s="327"/>
    </row>
    <row r="116" spans="1:4" ht="15">
      <c r="A116" s="164" t="s">
        <v>848</v>
      </c>
      <c r="B116" s="315"/>
      <c r="C116" s="316"/>
      <c r="D116" s="327"/>
    </row>
    <row r="117" spans="1:4" ht="15">
      <c r="A117" s="164" t="s">
        <v>849</v>
      </c>
      <c r="B117" s="315"/>
      <c r="C117" s="316"/>
      <c r="D117" s="327"/>
    </row>
    <row r="118" spans="1:4" ht="15">
      <c r="A118" s="164"/>
      <c r="B118" s="315"/>
      <c r="C118" s="316"/>
      <c r="D118" s="327"/>
    </row>
    <row r="119" spans="1:4" ht="15">
      <c r="A119" s="165" t="s">
        <v>844</v>
      </c>
      <c r="B119" s="256"/>
      <c r="C119" s="245"/>
      <c r="D119" s="327"/>
    </row>
    <row r="120" spans="1:4" ht="15">
      <c r="A120" s="165" t="s">
        <v>845</v>
      </c>
      <c r="B120" s="256"/>
      <c r="C120" s="245"/>
      <c r="D120" s="327"/>
    </row>
    <row r="121" spans="1:4" ht="15">
      <c r="A121" s="165" t="s">
        <v>846</v>
      </c>
      <c r="B121" s="256"/>
      <c r="C121" s="245"/>
      <c r="D121" s="327"/>
    </row>
    <row r="122" spans="1:4" ht="15">
      <c r="A122" s="165"/>
      <c r="B122" s="245"/>
      <c r="C122" s="245"/>
      <c r="D122" s="327"/>
    </row>
    <row r="123" spans="1:4" ht="15">
      <c r="A123" s="165"/>
      <c r="B123" s="245"/>
      <c r="C123" s="245"/>
      <c r="D123" s="327"/>
    </row>
    <row r="124" spans="1:4" ht="15">
      <c r="A124" s="165"/>
      <c r="B124" s="245"/>
      <c r="C124" s="245"/>
      <c r="D124" s="327"/>
    </row>
    <row r="125" spans="1:4" ht="15">
      <c r="A125" s="165"/>
      <c r="B125" s="245"/>
      <c r="C125" s="245"/>
      <c r="D125" s="327"/>
    </row>
    <row r="126" spans="1:4" ht="15">
      <c r="A126" s="165"/>
      <c r="B126" s="245"/>
      <c r="C126" s="245"/>
      <c r="D126" s="327"/>
    </row>
    <row r="127" spans="1:4" ht="15">
      <c r="A127" s="165"/>
      <c r="B127" s="245"/>
      <c r="C127" s="245"/>
      <c r="D127" s="327"/>
    </row>
    <row r="128" spans="1:4" ht="15">
      <c r="A128" s="165"/>
      <c r="B128" s="245"/>
      <c r="C128" s="245"/>
      <c r="D128" s="327"/>
    </row>
    <row r="129" spans="1:4" ht="15">
      <c r="A129" s="165"/>
      <c r="B129" s="245"/>
      <c r="C129" s="245"/>
      <c r="D129" s="327"/>
    </row>
    <row r="130" spans="1:4" ht="15">
      <c r="A130" s="165"/>
      <c r="B130" s="245"/>
      <c r="C130" s="245"/>
      <c r="D130" s="327"/>
    </row>
    <row r="131" spans="1:4" ht="15">
      <c r="A131" s="165"/>
      <c r="B131" s="245"/>
      <c r="C131" s="245"/>
      <c r="D131" s="327"/>
    </row>
    <row r="132" spans="1:4" ht="15">
      <c r="A132" s="165"/>
      <c r="B132" s="245"/>
      <c r="C132" s="245"/>
      <c r="D132" s="327"/>
    </row>
    <row r="133" spans="1:4" ht="15">
      <c r="A133" s="165"/>
      <c r="B133" s="245"/>
      <c r="C133" s="245"/>
      <c r="D133" s="327"/>
    </row>
    <row r="134" spans="1:4" ht="15">
      <c r="A134" s="165"/>
      <c r="B134" s="245"/>
      <c r="C134" s="245"/>
      <c r="D134" s="327"/>
    </row>
    <row r="135" spans="1:4" ht="15">
      <c r="A135" s="165"/>
      <c r="B135" s="245"/>
      <c r="C135" s="245"/>
      <c r="D135" s="327"/>
    </row>
    <row r="136" spans="1:4" ht="15">
      <c r="A136" s="165"/>
      <c r="B136" s="245"/>
      <c r="C136" s="245"/>
      <c r="D136" s="327"/>
    </row>
    <row r="137" spans="1:4" ht="15">
      <c r="A137" s="165"/>
      <c r="B137" s="245"/>
      <c r="C137" s="245"/>
      <c r="D137" s="327"/>
    </row>
    <row r="138" spans="1:4" ht="15">
      <c r="A138" s="165"/>
      <c r="B138" s="245"/>
      <c r="C138" s="245"/>
      <c r="D138" s="327"/>
    </row>
    <row r="139" spans="1:4" ht="15">
      <c r="A139" s="165"/>
      <c r="B139" s="245"/>
      <c r="C139" s="245"/>
      <c r="D139" s="327"/>
    </row>
    <row r="140" spans="1:4" ht="15">
      <c r="A140" s="165"/>
      <c r="B140" s="245"/>
      <c r="C140" s="245"/>
      <c r="D140" s="327"/>
    </row>
    <row r="141" spans="1:4" ht="15">
      <c r="A141" s="165"/>
      <c r="B141" s="245"/>
      <c r="C141" s="245"/>
      <c r="D141" s="327"/>
    </row>
    <row r="142" spans="1:4" ht="15">
      <c r="A142" s="165"/>
      <c r="B142" s="245"/>
      <c r="C142" s="245"/>
      <c r="D142" s="327"/>
    </row>
    <row r="143" spans="1:4" ht="15">
      <c r="A143" s="165"/>
      <c r="B143" s="245"/>
      <c r="C143" s="245"/>
      <c r="D143" s="327"/>
    </row>
    <row r="144" spans="1:4" ht="15">
      <c r="A144" s="165"/>
      <c r="B144" s="245"/>
      <c r="C144" s="245"/>
      <c r="D144" s="327"/>
    </row>
    <row r="145" spans="1:4" ht="15">
      <c r="A145" s="165"/>
      <c r="B145" s="245"/>
      <c r="C145" s="245"/>
      <c r="D145" s="327"/>
    </row>
    <row r="146" spans="1:4" ht="15">
      <c r="A146" s="165"/>
      <c r="B146" s="245"/>
      <c r="C146" s="245"/>
      <c r="D146" s="327"/>
    </row>
    <row r="147" spans="1:4" ht="15">
      <c r="A147" s="165"/>
      <c r="B147" s="245"/>
      <c r="C147" s="245"/>
      <c r="D147" s="327"/>
    </row>
    <row r="148" spans="1:4" ht="15">
      <c r="A148" s="165"/>
      <c r="B148" s="245"/>
      <c r="C148" s="245"/>
      <c r="D148" s="327"/>
    </row>
    <row r="149" spans="1:4" ht="15">
      <c r="A149" s="165"/>
      <c r="B149" s="245"/>
      <c r="C149" s="245"/>
      <c r="D149" s="327"/>
    </row>
    <row r="150" spans="1:4" ht="15">
      <c r="A150" s="165"/>
      <c r="B150" s="245"/>
      <c r="C150" s="245"/>
      <c r="D150" s="327"/>
    </row>
    <row r="151" spans="1:4" ht="15">
      <c r="A151" s="165"/>
      <c r="B151" s="245"/>
      <c r="C151" s="245"/>
      <c r="D151" s="327"/>
    </row>
    <row r="152" spans="1:4" ht="15">
      <c r="A152" s="165"/>
      <c r="B152" s="245"/>
      <c r="C152" s="245"/>
      <c r="D152" s="327"/>
    </row>
    <row r="153" spans="1:4" ht="15">
      <c r="A153" s="165"/>
      <c r="B153" s="245"/>
      <c r="C153" s="245"/>
      <c r="D153" s="327"/>
    </row>
    <row r="154" spans="1:4" ht="15">
      <c r="A154" s="165"/>
      <c r="B154" s="245"/>
      <c r="C154" s="245"/>
      <c r="D154" s="327"/>
    </row>
    <row r="155" spans="1:4" ht="15">
      <c r="A155" s="165"/>
      <c r="B155" s="245"/>
      <c r="C155" s="245"/>
      <c r="D155" s="327"/>
    </row>
    <row r="156" spans="1:4" ht="15">
      <c r="A156" s="165"/>
      <c r="B156" s="245"/>
      <c r="C156" s="245"/>
      <c r="D156" s="327"/>
    </row>
    <row r="157" spans="1:4" ht="15">
      <c r="A157" s="165"/>
      <c r="B157" s="245"/>
      <c r="C157" s="245"/>
      <c r="D157" s="327"/>
    </row>
    <row r="158" spans="1:4" ht="15">
      <c r="A158" s="165"/>
      <c r="B158" s="245"/>
      <c r="C158" s="245"/>
      <c r="D158" s="327"/>
    </row>
    <row r="159" spans="1:4" ht="15">
      <c r="A159" s="165"/>
      <c r="B159" s="245"/>
      <c r="C159" s="245"/>
      <c r="D159" s="327"/>
    </row>
    <row r="160" spans="1:4" ht="15">
      <c r="A160" s="165"/>
      <c r="B160" s="245"/>
      <c r="C160" s="245"/>
      <c r="D160" s="327"/>
    </row>
    <row r="161" spans="1:4" ht="15">
      <c r="A161" s="165"/>
      <c r="B161" s="245"/>
      <c r="C161" s="245"/>
      <c r="D161" s="327"/>
    </row>
    <row r="162" spans="1:3" ht="15">
      <c r="A162" s="165"/>
      <c r="B162" s="245"/>
      <c r="C162" s="245"/>
    </row>
    <row r="163" spans="1:3" ht="15">
      <c r="A163" s="165"/>
      <c r="B163" s="245"/>
      <c r="C163" s="245"/>
    </row>
    <row r="164" spans="1:3" ht="15">
      <c r="A164" s="165"/>
      <c r="B164" s="245"/>
      <c r="C164" s="245"/>
    </row>
    <row r="165" spans="1:3" ht="15">
      <c r="A165" s="165"/>
      <c r="B165" s="245"/>
      <c r="C165" s="245"/>
    </row>
    <row r="166" spans="1:3" ht="15">
      <c r="A166" s="165"/>
      <c r="B166" s="245"/>
      <c r="C166" s="245"/>
    </row>
    <row r="167" spans="1:3" ht="15">
      <c r="A167" s="165"/>
      <c r="B167" s="245"/>
      <c r="C167" s="245"/>
    </row>
    <row r="168" spans="1:3" ht="15">
      <c r="A168" s="165"/>
      <c r="B168" s="245"/>
      <c r="C168" s="245"/>
    </row>
    <row r="169" spans="1:3" ht="15">
      <c r="A169" s="165"/>
      <c r="B169" s="245"/>
      <c r="C169" s="245"/>
    </row>
    <row r="170" spans="1:3" ht="15">
      <c r="A170" s="165"/>
      <c r="B170" s="245"/>
      <c r="C170" s="245"/>
    </row>
    <row r="171" spans="1:3" ht="15">
      <c r="A171" s="165"/>
      <c r="B171" s="245"/>
      <c r="C171" s="245"/>
    </row>
    <row r="172" spans="1:3" ht="15">
      <c r="A172" s="165"/>
      <c r="B172" s="245"/>
      <c r="C172" s="245"/>
    </row>
    <row r="173" spans="1:3" ht="15">
      <c r="A173" s="165"/>
      <c r="B173" s="245"/>
      <c r="C173" s="245"/>
    </row>
    <row r="174" spans="1:3" ht="15">
      <c r="A174" s="165"/>
      <c r="B174" s="245"/>
      <c r="C174" s="245"/>
    </row>
    <row r="175" spans="1:3" ht="15">
      <c r="A175" s="165"/>
      <c r="B175" s="245"/>
      <c r="C175" s="245"/>
    </row>
    <row r="176" spans="1:3" ht="15">
      <c r="A176" s="165"/>
      <c r="B176" s="245"/>
      <c r="C176" s="245"/>
    </row>
    <row r="177" spans="1:3" ht="15">
      <c r="A177" s="165"/>
      <c r="B177" s="245"/>
      <c r="C177" s="245"/>
    </row>
    <row r="178" spans="1:3" ht="15">
      <c r="A178" s="165"/>
      <c r="B178" s="245"/>
      <c r="C178" s="245"/>
    </row>
    <row r="179" spans="1:3" ht="15">
      <c r="A179" s="165"/>
      <c r="B179" s="245"/>
      <c r="C179" s="245"/>
    </row>
    <row r="180" spans="1:3" ht="15">
      <c r="A180" s="165"/>
      <c r="B180" s="245"/>
      <c r="C180" s="245"/>
    </row>
    <row r="181" spans="1:3" ht="15">
      <c r="A181" s="165"/>
      <c r="B181" s="245"/>
      <c r="C181" s="245"/>
    </row>
    <row r="182" spans="1:3" ht="15">
      <c r="A182" s="165"/>
      <c r="B182" s="245"/>
      <c r="C182" s="245"/>
    </row>
    <row r="183" spans="1:3" ht="15">
      <c r="A183" s="165"/>
      <c r="B183" s="245"/>
      <c r="C183" s="245"/>
    </row>
    <row r="184" spans="1:3" ht="15">
      <c r="A184" s="165"/>
      <c r="B184" s="245"/>
      <c r="C184" s="245"/>
    </row>
    <row r="185" spans="1:3" ht="15">
      <c r="A185" s="165"/>
      <c r="B185" s="245"/>
      <c r="C185" s="245"/>
    </row>
    <row r="186" spans="1:3" ht="15">
      <c r="A186" s="165"/>
      <c r="B186" s="245"/>
      <c r="C186" s="245"/>
    </row>
    <row r="187" spans="1:3" ht="15">
      <c r="A187" s="165"/>
      <c r="B187" s="245"/>
      <c r="C187" s="245"/>
    </row>
    <row r="188" spans="1:3" ht="15">
      <c r="A188" s="165"/>
      <c r="B188" s="245"/>
      <c r="C188" s="245"/>
    </row>
    <row r="189" spans="1:3" ht="15">
      <c r="A189" s="165"/>
      <c r="B189" s="245"/>
      <c r="C189" s="245"/>
    </row>
    <row r="190" spans="1:3" ht="15">
      <c r="A190" s="165"/>
      <c r="B190" s="245"/>
      <c r="C190" s="245"/>
    </row>
    <row r="191" spans="1:3" ht="15">
      <c r="A191" s="165"/>
      <c r="B191" s="245"/>
      <c r="C191" s="245"/>
    </row>
    <row r="192" spans="1:3" ht="15">
      <c r="A192" s="165"/>
      <c r="B192" s="245"/>
      <c r="C192" s="245"/>
    </row>
    <row r="193" ht="15">
      <c r="B193" s="320"/>
    </row>
    <row r="194" ht="15">
      <c r="B194" s="320"/>
    </row>
    <row r="195" ht="15">
      <c r="B195" s="320"/>
    </row>
    <row r="196" ht="15">
      <c r="B196" s="320"/>
    </row>
    <row r="197" ht="15">
      <c r="B197" s="320"/>
    </row>
    <row r="198" ht="15">
      <c r="B198" s="320"/>
    </row>
    <row r="199" ht="15">
      <c r="B199" s="320"/>
    </row>
    <row r="200" ht="15">
      <c r="B200" s="320"/>
    </row>
    <row r="201" ht="15">
      <c r="B201" s="320"/>
    </row>
    <row r="202" ht="15">
      <c r="B202" s="320"/>
    </row>
    <row r="203" ht="15">
      <c r="B203" s="320"/>
    </row>
    <row r="204" ht="15">
      <c r="B204" s="320"/>
    </row>
    <row r="205" ht="15">
      <c r="B205" s="320"/>
    </row>
    <row r="206" ht="15">
      <c r="B206" s="320"/>
    </row>
    <row r="207" ht="15">
      <c r="B207" s="320"/>
    </row>
    <row r="208" ht="15">
      <c r="B208" s="320"/>
    </row>
    <row r="209" ht="15">
      <c r="B209" s="320"/>
    </row>
    <row r="210" ht="15">
      <c r="B210" s="320"/>
    </row>
    <row r="211" ht="15">
      <c r="B211" s="320"/>
    </row>
    <row r="212" ht="15">
      <c r="B212" s="320"/>
    </row>
    <row r="213" ht="15">
      <c r="B213" s="320"/>
    </row>
    <row r="214" ht="15">
      <c r="B214" s="320"/>
    </row>
    <row r="215" ht="15">
      <c r="B215" s="320"/>
    </row>
    <row r="216" ht="15">
      <c r="B216" s="320"/>
    </row>
    <row r="217" ht="15">
      <c r="B217" s="320"/>
    </row>
    <row r="218" ht="15">
      <c r="B218" s="320"/>
    </row>
    <row r="219" ht="15">
      <c r="B219" s="320"/>
    </row>
    <row r="220" ht="15">
      <c r="B220" s="320"/>
    </row>
    <row r="221" ht="15">
      <c r="B221" s="320"/>
    </row>
    <row r="222" ht="15">
      <c r="B222" s="320"/>
    </row>
    <row r="223" ht="15">
      <c r="B223" s="320"/>
    </row>
    <row r="224" ht="15">
      <c r="B224" s="320"/>
    </row>
    <row r="225" ht="15">
      <c r="B225" s="320"/>
    </row>
    <row r="226" ht="15">
      <c r="B226" s="320"/>
    </row>
    <row r="227" ht="15">
      <c r="B227" s="320"/>
    </row>
    <row r="228" ht="15">
      <c r="B228" s="320"/>
    </row>
    <row r="229" ht="15">
      <c r="B229" s="320"/>
    </row>
    <row r="230" ht="15">
      <c r="B230" s="320"/>
    </row>
    <row r="231" ht="15">
      <c r="B231" s="320"/>
    </row>
    <row r="232" ht="15">
      <c r="B232" s="320"/>
    </row>
    <row r="233" ht="15">
      <c r="B233" s="320"/>
    </row>
    <row r="234" ht="15">
      <c r="B234" s="320"/>
    </row>
    <row r="235" ht="15">
      <c r="B235" s="320"/>
    </row>
    <row r="236" ht="15">
      <c r="B236" s="320"/>
    </row>
    <row r="237" ht="15">
      <c r="B237" s="320"/>
    </row>
    <row r="238" ht="15">
      <c r="B238" s="320"/>
    </row>
    <row r="239" ht="15">
      <c r="B239" s="320"/>
    </row>
    <row r="240" ht="15">
      <c r="B240" s="320"/>
    </row>
    <row r="241" ht="15">
      <c r="B241" s="320"/>
    </row>
    <row r="242" ht="15">
      <c r="B242" s="320"/>
    </row>
    <row r="243" ht="15">
      <c r="B243" s="320"/>
    </row>
    <row r="244" ht="15">
      <c r="B244" s="320"/>
    </row>
    <row r="245" ht="15">
      <c r="B245" s="320"/>
    </row>
    <row r="246" ht="15">
      <c r="B246" s="320"/>
    </row>
    <row r="247" ht="15">
      <c r="B247" s="320"/>
    </row>
    <row r="248" ht="15">
      <c r="B248" s="320"/>
    </row>
    <row r="249" ht="15">
      <c r="B249" s="320"/>
    </row>
    <row r="250" ht="15">
      <c r="B250" s="320"/>
    </row>
    <row r="251" ht="15">
      <c r="B251" s="320"/>
    </row>
    <row r="252" ht="15">
      <c r="B252" s="320"/>
    </row>
    <row r="253" ht="15">
      <c r="B253" s="320"/>
    </row>
    <row r="254" ht="15">
      <c r="B254" s="320"/>
    </row>
    <row r="255" ht="15">
      <c r="B255" s="320"/>
    </row>
    <row r="256" ht="15">
      <c r="B256" s="320"/>
    </row>
    <row r="257" ht="15">
      <c r="B257" s="320"/>
    </row>
    <row r="258" ht="15">
      <c r="B258" s="320"/>
    </row>
    <row r="259" ht="15">
      <c r="B259" s="320"/>
    </row>
    <row r="260" ht="15">
      <c r="B260" s="320"/>
    </row>
    <row r="261" ht="15">
      <c r="B261" s="320"/>
    </row>
    <row r="262" ht="15">
      <c r="B262" s="320"/>
    </row>
    <row r="263" ht="15">
      <c r="B263" s="320"/>
    </row>
    <row r="264" ht="15">
      <c r="B264" s="320"/>
    </row>
    <row r="265" ht="15">
      <c r="B265" s="320"/>
    </row>
    <row r="266" ht="15">
      <c r="B266" s="320"/>
    </row>
    <row r="267" ht="15">
      <c r="B267" s="320"/>
    </row>
    <row r="268" ht="15">
      <c r="B268" s="320"/>
    </row>
    <row r="269" ht="15">
      <c r="B269" s="320"/>
    </row>
    <row r="270" ht="15">
      <c r="B270" s="320"/>
    </row>
    <row r="271" ht="15">
      <c r="B271" s="320"/>
    </row>
    <row r="272" ht="15">
      <c r="B272" s="320"/>
    </row>
    <row r="273" ht="15">
      <c r="B273" s="320"/>
    </row>
    <row r="274" ht="15">
      <c r="B274" s="320"/>
    </row>
    <row r="275" ht="15">
      <c r="B275" s="320"/>
    </row>
    <row r="276" ht="15">
      <c r="B276" s="320"/>
    </row>
    <row r="277" ht="15">
      <c r="B277" s="320"/>
    </row>
    <row r="278" ht="15">
      <c r="B278" s="320"/>
    </row>
    <row r="279" ht="15">
      <c r="B279" s="320"/>
    </row>
    <row r="280" ht="15">
      <c r="B280" s="320"/>
    </row>
    <row r="281" ht="15">
      <c r="B281" s="320"/>
    </row>
    <row r="282" ht="15">
      <c r="B282" s="320"/>
    </row>
    <row r="283" ht="15">
      <c r="B283" s="320"/>
    </row>
    <row r="284" ht="15">
      <c r="B284" s="320"/>
    </row>
    <row r="285" ht="15">
      <c r="B285" s="320"/>
    </row>
    <row r="286" ht="15">
      <c r="B286" s="320"/>
    </row>
    <row r="287" ht="15">
      <c r="B287" s="320"/>
    </row>
    <row r="288" ht="15">
      <c r="B288" s="320"/>
    </row>
    <row r="289" ht="15">
      <c r="B289" s="320"/>
    </row>
    <row r="290" ht="15">
      <c r="B290" s="320"/>
    </row>
    <row r="291" ht="15">
      <c r="B291" s="320"/>
    </row>
    <row r="292" ht="15">
      <c r="B292" s="320"/>
    </row>
    <row r="293" ht="15">
      <c r="B293" s="320"/>
    </row>
    <row r="294" ht="15">
      <c r="B294" s="320"/>
    </row>
    <row r="295" ht="15">
      <c r="B295" s="320"/>
    </row>
    <row r="296" ht="15">
      <c r="B296" s="320"/>
    </row>
    <row r="297" ht="15">
      <c r="B297" s="320"/>
    </row>
    <row r="298" ht="15">
      <c r="B298" s="320"/>
    </row>
    <row r="299" ht="15">
      <c r="B299" s="320"/>
    </row>
    <row r="300" ht="15">
      <c r="B300" s="320"/>
    </row>
    <row r="301" ht="15">
      <c r="B301" s="320"/>
    </row>
    <row r="302" ht="15">
      <c r="B302" s="320"/>
    </row>
    <row r="303" ht="15">
      <c r="B303" s="320"/>
    </row>
    <row r="304" ht="15">
      <c r="B304" s="320"/>
    </row>
    <row r="305" ht="15">
      <c r="B305" s="320"/>
    </row>
    <row r="306" ht="15">
      <c r="B306" s="320"/>
    </row>
    <row r="307" ht="15">
      <c r="B307" s="320"/>
    </row>
    <row r="308" ht="15">
      <c r="B308" s="320"/>
    </row>
    <row r="309" ht="15">
      <c r="B309" s="320"/>
    </row>
    <row r="310" ht="15">
      <c r="B310" s="320"/>
    </row>
    <row r="311" ht="15">
      <c r="B311" s="320"/>
    </row>
    <row r="312" ht="15">
      <c r="B312" s="320"/>
    </row>
    <row r="313" ht="15">
      <c r="B313" s="320"/>
    </row>
    <row r="314" ht="15">
      <c r="B314" s="320"/>
    </row>
    <row r="315" ht="15">
      <c r="B315" s="320"/>
    </row>
    <row r="316" ht="15">
      <c r="B316" s="320"/>
    </row>
    <row r="317" ht="15">
      <c r="B317" s="320"/>
    </row>
    <row r="318" ht="15">
      <c r="B318" s="320"/>
    </row>
    <row r="319" ht="15">
      <c r="B319" s="320"/>
    </row>
    <row r="320" ht="15">
      <c r="B320" s="320"/>
    </row>
    <row r="321" ht="15">
      <c r="B321" s="320"/>
    </row>
    <row r="322" ht="15">
      <c r="B322" s="320"/>
    </row>
    <row r="323" ht="15">
      <c r="B323" s="320"/>
    </row>
    <row r="324" ht="15">
      <c r="B324" s="320"/>
    </row>
    <row r="325" ht="15">
      <c r="B325" s="320"/>
    </row>
    <row r="326" ht="15">
      <c r="B326" s="320"/>
    </row>
    <row r="327" ht="15">
      <c r="B327" s="320"/>
    </row>
    <row r="328" ht="15">
      <c r="B328" s="320"/>
    </row>
    <row r="329" ht="15">
      <c r="B329" s="320"/>
    </row>
    <row r="330" ht="15">
      <c r="B330" s="320"/>
    </row>
    <row r="331" ht="15">
      <c r="B331" s="320"/>
    </row>
    <row r="332" ht="15">
      <c r="B332" s="320"/>
    </row>
    <row r="333" ht="15">
      <c r="B333" s="320"/>
    </row>
    <row r="334" ht="15">
      <c r="B334" s="320"/>
    </row>
    <row r="335" ht="15">
      <c r="B335" s="320"/>
    </row>
    <row r="336" ht="15">
      <c r="B336" s="320"/>
    </row>
    <row r="337" ht="15">
      <c r="B337" s="320"/>
    </row>
    <row r="338" ht="15">
      <c r="B338" s="320"/>
    </row>
    <row r="339" ht="15">
      <c r="B339" s="320"/>
    </row>
    <row r="340" ht="15">
      <c r="B340" s="320"/>
    </row>
    <row r="341" ht="15">
      <c r="B341" s="320"/>
    </row>
    <row r="342" ht="15">
      <c r="B342" s="320"/>
    </row>
    <row r="343" ht="15">
      <c r="B343" s="320"/>
    </row>
    <row r="344" ht="15">
      <c r="B344" s="320"/>
    </row>
    <row r="345" ht="15">
      <c r="B345" s="320"/>
    </row>
    <row r="346" ht="15">
      <c r="B346" s="320"/>
    </row>
    <row r="347" ht="15">
      <c r="B347" s="320"/>
    </row>
    <row r="348" ht="15">
      <c r="B348" s="320"/>
    </row>
    <row r="349" ht="15">
      <c r="B349" s="320"/>
    </row>
    <row r="350" ht="15">
      <c r="B350" s="320"/>
    </row>
    <row r="351" ht="15">
      <c r="B351" s="320"/>
    </row>
    <row r="352" ht="15">
      <c r="B352" s="320"/>
    </row>
    <row r="353" ht="15">
      <c r="B353" s="320"/>
    </row>
    <row r="354" ht="15">
      <c r="B354" s="320"/>
    </row>
    <row r="355" ht="15">
      <c r="B355" s="320"/>
    </row>
    <row r="356" ht="15">
      <c r="B356" s="320"/>
    </row>
    <row r="357" ht="15">
      <c r="B357" s="320"/>
    </row>
    <row r="358" ht="15">
      <c r="B358" s="320"/>
    </row>
    <row r="359" ht="15">
      <c r="B359" s="320"/>
    </row>
    <row r="360" ht="15">
      <c r="B360" s="320"/>
    </row>
    <row r="361" ht="15">
      <c r="B361" s="320"/>
    </row>
    <row r="362" ht="15">
      <c r="B362" s="320"/>
    </row>
    <row r="363" ht="15">
      <c r="B363" s="320"/>
    </row>
    <row r="364" ht="15">
      <c r="B364" s="320"/>
    </row>
    <row r="365" ht="15">
      <c r="B365" s="320"/>
    </row>
    <row r="366" ht="15">
      <c r="B366" s="320"/>
    </row>
    <row r="367" ht="15">
      <c r="B367" s="320"/>
    </row>
    <row r="368" ht="15">
      <c r="B368" s="320"/>
    </row>
    <row r="369" ht="15">
      <c r="B369" s="320"/>
    </row>
    <row r="370" ht="15">
      <c r="B370" s="320"/>
    </row>
    <row r="371" ht="15">
      <c r="B371" s="320"/>
    </row>
    <row r="372" ht="15">
      <c r="B372" s="320"/>
    </row>
    <row r="373" ht="15">
      <c r="B373" s="320"/>
    </row>
    <row r="374" ht="15">
      <c r="B374" s="320"/>
    </row>
    <row r="375" ht="15">
      <c r="B375" s="320"/>
    </row>
    <row r="376" ht="15">
      <c r="B376" s="320"/>
    </row>
    <row r="377" ht="15">
      <c r="B377" s="320"/>
    </row>
    <row r="378" ht="15">
      <c r="B378" s="320"/>
    </row>
    <row r="379" ht="15">
      <c r="B379" s="320"/>
    </row>
    <row r="380" ht="15">
      <c r="B380" s="320"/>
    </row>
    <row r="381" ht="15">
      <c r="B381" s="320"/>
    </row>
    <row r="382" ht="15">
      <c r="B382" s="320"/>
    </row>
    <row r="383" ht="15">
      <c r="B383" s="320"/>
    </row>
    <row r="384" ht="15">
      <c r="B384" s="320"/>
    </row>
    <row r="385" ht="15">
      <c r="B385" s="320"/>
    </row>
    <row r="386" ht="15">
      <c r="B386" s="320"/>
    </row>
    <row r="387" ht="15">
      <c r="B387" s="320"/>
    </row>
    <row r="388" ht="15">
      <c r="B388" s="320"/>
    </row>
    <row r="389" ht="15">
      <c r="B389" s="320"/>
    </row>
    <row r="390" ht="15">
      <c r="B390" s="320"/>
    </row>
    <row r="391" ht="15">
      <c r="B391" s="320"/>
    </row>
    <row r="392" ht="15">
      <c r="B392" s="320"/>
    </row>
    <row r="393" ht="15">
      <c r="B393" s="320"/>
    </row>
    <row r="394" ht="15">
      <c r="B394" s="320"/>
    </row>
    <row r="395" ht="15">
      <c r="B395" s="320"/>
    </row>
    <row r="396" ht="15">
      <c r="B396" s="320"/>
    </row>
    <row r="397" ht="15">
      <c r="B397" s="320"/>
    </row>
    <row r="398" ht="15">
      <c r="B398" s="320"/>
    </row>
    <row r="399" ht="15">
      <c r="B399" s="320"/>
    </row>
    <row r="400" ht="15">
      <c r="B400" s="320"/>
    </row>
    <row r="401" ht="15">
      <c r="B401" s="320"/>
    </row>
    <row r="402" ht="15">
      <c r="B402" s="320"/>
    </row>
    <row r="403" ht="15">
      <c r="B403" s="320"/>
    </row>
    <row r="404" ht="15">
      <c r="B404" s="320"/>
    </row>
    <row r="405" ht="15">
      <c r="B405" s="320"/>
    </row>
    <row r="406" ht="15">
      <c r="B406" s="320"/>
    </row>
    <row r="407" ht="15">
      <c r="B407" s="320"/>
    </row>
    <row r="408" ht="15">
      <c r="B408" s="320"/>
    </row>
    <row r="409" ht="15">
      <c r="B409" s="320"/>
    </row>
    <row r="410" ht="15">
      <c r="B410" s="320"/>
    </row>
    <row r="411" ht="15">
      <c r="B411" s="320"/>
    </row>
  </sheetData>
  <mergeCells count="2">
    <mergeCell ref="A1:D1"/>
    <mergeCell ref="A2:E2"/>
  </mergeCells>
  <printOptions/>
  <pageMargins left="0.75" right="0.75" top="1" bottom="1" header="0.5" footer="0.5"/>
  <pageSetup fitToHeight="5" fitToWidth="1" horizontalDpi="600" verticalDpi="600" orientation="portrait" paperSize="9" scale="70" r:id="rId1"/>
  <headerFooter alignWithMargins="0">
    <oddFooter>&amp;L&amp;F&amp;C&amp;P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E16"/>
  <sheetViews>
    <sheetView workbookViewId="0" topLeftCell="A1">
      <selection activeCell="A41" sqref="A41"/>
    </sheetView>
  </sheetViews>
  <sheetFormatPr defaultColWidth="9.140625" defaultRowHeight="12.75"/>
  <cols>
    <col min="1" max="1" width="51.28125" style="5" customWidth="1"/>
    <col min="2" max="5" width="16.8515625" style="4" customWidth="1"/>
    <col min="6" max="6" width="2.8515625" style="4" customWidth="1"/>
    <col min="7" max="16384" width="9.140625" style="4" customWidth="1"/>
  </cols>
  <sheetData>
    <row r="1" ht="15.75">
      <c r="E1" s="266" t="s">
        <v>539</v>
      </c>
    </row>
    <row r="2" spans="1:3" ht="15.75">
      <c r="A2" s="3" t="s">
        <v>584</v>
      </c>
      <c r="B2" s="2"/>
      <c r="C2" s="2"/>
    </row>
    <row r="3" ht="15.75">
      <c r="A3" s="3"/>
    </row>
    <row r="4" spans="1:5" ht="16.5" customHeight="1">
      <c r="A4" s="3"/>
      <c r="B4" s="6" t="s">
        <v>326</v>
      </c>
      <c r="C4" s="6" t="s">
        <v>327</v>
      </c>
      <c r="D4" s="7" t="s">
        <v>1039</v>
      </c>
      <c r="E4" s="8" t="s">
        <v>1039</v>
      </c>
    </row>
    <row r="5" spans="1:5" ht="15.75">
      <c r="A5" s="3"/>
      <c r="B5" s="9" t="s">
        <v>1038</v>
      </c>
      <c r="C5" s="9" t="s">
        <v>1038</v>
      </c>
      <c r="D5" s="10" t="s">
        <v>1041</v>
      </c>
      <c r="E5" s="11" t="s">
        <v>1041</v>
      </c>
    </row>
    <row r="6" spans="1:5" ht="15.75">
      <c r="A6" s="12"/>
      <c r="B6" s="13"/>
      <c r="C6" s="13"/>
      <c r="D6" s="14"/>
      <c r="E6" s="15"/>
    </row>
    <row r="7" spans="1:5" ht="15.75">
      <c r="A7" s="16"/>
      <c r="B7" s="13" t="s">
        <v>254</v>
      </c>
      <c r="C7" s="13" t="s">
        <v>254</v>
      </c>
      <c r="D7" s="17" t="s">
        <v>254</v>
      </c>
      <c r="E7" s="18" t="s">
        <v>832</v>
      </c>
    </row>
    <row r="8" spans="1:5" ht="15.75">
      <c r="A8" s="16"/>
      <c r="B8" s="13"/>
      <c r="C8" s="13"/>
      <c r="D8" s="17"/>
      <c r="E8" s="18"/>
    </row>
    <row r="9" spans="1:5" ht="15">
      <c r="A9" s="16" t="s">
        <v>557</v>
      </c>
      <c r="B9" s="185">
        <v>108</v>
      </c>
      <c r="C9" s="185">
        <v>120</v>
      </c>
      <c r="D9" s="25">
        <f>SUM(C9-B9)</f>
        <v>12</v>
      </c>
      <c r="E9" s="95">
        <f>+ROUND(+D9/B9*100,2)</f>
        <v>11.11</v>
      </c>
    </row>
    <row r="10" spans="1:5" ht="15.75">
      <c r="A10" s="19"/>
      <c r="B10" s="20"/>
      <c r="C10" s="21"/>
      <c r="D10" s="22"/>
      <c r="E10" s="21"/>
    </row>
    <row r="11" spans="1:5" ht="18" customHeight="1">
      <c r="A11" s="187"/>
      <c r="B11" s="188"/>
      <c r="C11" s="188"/>
      <c r="D11" s="33"/>
      <c r="E11" s="34"/>
    </row>
    <row r="12" spans="2:3" ht="15">
      <c r="B12" s="35"/>
      <c r="C12" s="35"/>
    </row>
    <row r="13" spans="2:3" ht="15">
      <c r="B13" s="35"/>
      <c r="C13" s="35"/>
    </row>
    <row r="14" spans="2:3" ht="15">
      <c r="B14" s="35"/>
      <c r="C14" s="35"/>
    </row>
    <row r="15" spans="2:3" ht="15">
      <c r="B15" s="35"/>
      <c r="C15" s="35"/>
    </row>
    <row r="16" ht="15">
      <c r="B16" s="36"/>
    </row>
  </sheetData>
  <printOptions/>
  <pageMargins left="0.75" right="0.75" top="1" bottom="1" header="0.5" footer="0.5"/>
  <pageSetup firstPageNumber="32" useFirstPageNumber="1" fitToHeight="1" fitToWidth="1" horizontalDpi="600" verticalDpi="600" orientation="portrait" paperSize="9" scale="74" r:id="rId1"/>
  <headerFooter alignWithMargins="0">
    <oddFooter>&amp;L&amp;F&amp;C&amp;P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E104"/>
  <sheetViews>
    <sheetView workbookViewId="0" topLeftCell="A1">
      <selection activeCell="C120" sqref="C120"/>
    </sheetView>
  </sheetViews>
  <sheetFormatPr defaultColWidth="9.140625" defaultRowHeight="12.75"/>
  <cols>
    <col min="1" max="1" width="68.421875" style="5" customWidth="1"/>
    <col min="2" max="3" width="16.8515625" style="36" customWidth="1"/>
    <col min="4" max="4" width="16.8515625" style="4" customWidth="1"/>
    <col min="5" max="5" width="16.8515625" style="268" customWidth="1"/>
    <col min="6" max="6" width="2.8515625" style="4" customWidth="1"/>
    <col min="7" max="16384" width="9.140625" style="4" customWidth="1"/>
  </cols>
  <sheetData>
    <row r="1" ht="15.75">
      <c r="E1" s="267" t="s">
        <v>539</v>
      </c>
    </row>
    <row r="2" spans="1:3" ht="15.75">
      <c r="A2" s="3" t="s">
        <v>583</v>
      </c>
      <c r="B2" s="40"/>
      <c r="C2" s="40"/>
    </row>
    <row r="3" ht="15.75">
      <c r="A3" s="3"/>
    </row>
    <row r="4" spans="1:5" ht="15.75">
      <c r="A4" s="3"/>
      <c r="B4" s="6" t="s">
        <v>326</v>
      </c>
      <c r="C4" s="279" t="s">
        <v>327</v>
      </c>
      <c r="D4" s="6" t="s">
        <v>1039</v>
      </c>
      <c r="E4" s="269" t="s">
        <v>1039</v>
      </c>
    </row>
    <row r="5" spans="1:5" ht="15.75">
      <c r="A5" s="3"/>
      <c r="B5" s="41" t="s">
        <v>1038</v>
      </c>
      <c r="C5" s="280" t="s">
        <v>1038</v>
      </c>
      <c r="D5" s="41" t="s">
        <v>1041</v>
      </c>
      <c r="E5" s="41" t="s">
        <v>1041</v>
      </c>
    </row>
    <row r="6" spans="1:5" ht="15.75">
      <c r="A6" s="12"/>
      <c r="B6" s="44"/>
      <c r="C6" s="45"/>
      <c r="D6" s="46"/>
      <c r="E6" s="276"/>
    </row>
    <row r="7" spans="1:5" ht="15.75">
      <c r="A7" s="16"/>
      <c r="B7" s="13" t="s">
        <v>254</v>
      </c>
      <c r="C7" s="17" t="s">
        <v>254</v>
      </c>
      <c r="D7" s="13" t="s">
        <v>254</v>
      </c>
      <c r="E7" s="13" t="s">
        <v>832</v>
      </c>
    </row>
    <row r="8" spans="1:5" ht="15.75">
      <c r="A8" s="16"/>
      <c r="B8" s="13"/>
      <c r="C8" s="17"/>
      <c r="D8" s="13"/>
      <c r="E8" s="13"/>
    </row>
    <row r="9" spans="1:5" ht="15.75">
      <c r="A9" s="233" t="s">
        <v>160</v>
      </c>
      <c r="B9" s="13"/>
      <c r="C9" s="17"/>
      <c r="D9" s="13"/>
      <c r="E9" s="13"/>
    </row>
    <row r="10" spans="1:5" ht="15">
      <c r="A10" s="234" t="s">
        <v>575</v>
      </c>
      <c r="B10" s="20"/>
      <c r="C10" s="189"/>
      <c r="D10" s="21"/>
      <c r="E10" s="271"/>
    </row>
    <row r="11" spans="1:5" ht="15">
      <c r="A11" s="235" t="s">
        <v>161</v>
      </c>
      <c r="B11" s="24"/>
      <c r="C11" s="25"/>
      <c r="D11" s="24"/>
      <c r="E11" s="95"/>
    </row>
    <row r="12" spans="1:5" ht="15">
      <c r="A12" s="151" t="s">
        <v>162</v>
      </c>
      <c r="B12" s="24">
        <v>175</v>
      </c>
      <c r="C12" s="25">
        <v>175</v>
      </c>
      <c r="D12" s="24">
        <f>SUM(C12-B12)</f>
        <v>0</v>
      </c>
      <c r="E12" s="95">
        <f>+ROUND(+D12/B12*100,2)</f>
        <v>0</v>
      </c>
    </row>
    <row r="13" spans="1:5" ht="15">
      <c r="A13" s="151" t="s">
        <v>163</v>
      </c>
      <c r="B13" s="24">
        <v>110</v>
      </c>
      <c r="C13" s="25">
        <v>110</v>
      </c>
      <c r="D13" s="24">
        <f>SUM(C13-B13)</f>
        <v>0</v>
      </c>
      <c r="E13" s="95">
        <f>+ROUND(+D13/B13*100,2)</f>
        <v>0</v>
      </c>
    </row>
    <row r="14" spans="1:5" s="30" customFormat="1" ht="15">
      <c r="A14" s="151" t="s">
        <v>164</v>
      </c>
      <c r="B14" s="29">
        <v>110</v>
      </c>
      <c r="C14" s="229">
        <v>110</v>
      </c>
      <c r="D14" s="24">
        <f>SUM(C14-B14)</f>
        <v>0</v>
      </c>
      <c r="E14" s="95">
        <f>+ROUND(+D14/B14*100,2)</f>
        <v>0</v>
      </c>
    </row>
    <row r="15" spans="1:5" ht="15">
      <c r="A15" s="151" t="s">
        <v>165</v>
      </c>
      <c r="B15" s="24">
        <v>75</v>
      </c>
      <c r="C15" s="25">
        <v>75</v>
      </c>
      <c r="D15" s="24">
        <f>SUM(C15-B15)</f>
        <v>0</v>
      </c>
      <c r="E15" s="95">
        <f>+ROUND(+D15/B15*100,2)</f>
        <v>0</v>
      </c>
    </row>
    <row r="16" spans="1:5" ht="15">
      <c r="A16" s="151" t="s">
        <v>166</v>
      </c>
      <c r="B16" s="24">
        <v>41</v>
      </c>
      <c r="C16" s="25">
        <v>41</v>
      </c>
      <c r="D16" s="24">
        <f>SUM(C16-B16)</f>
        <v>0</v>
      </c>
      <c r="E16" s="95">
        <f>+ROUND(+D16/B16*100,2)</f>
        <v>0</v>
      </c>
    </row>
    <row r="17" spans="1:5" ht="15">
      <c r="A17" s="151"/>
      <c r="B17" s="24"/>
      <c r="C17" s="25"/>
      <c r="D17" s="24"/>
      <c r="E17" s="95"/>
    </row>
    <row r="18" spans="1:5" ht="15">
      <c r="A18" s="151" t="s">
        <v>167</v>
      </c>
      <c r="B18" s="24"/>
      <c r="C18" s="25"/>
      <c r="D18" s="24"/>
      <c r="E18" s="95"/>
    </row>
    <row r="19" spans="1:5" ht="15">
      <c r="A19" s="151" t="s">
        <v>168</v>
      </c>
      <c r="B19" s="24">
        <v>30</v>
      </c>
      <c r="C19" s="25">
        <v>30</v>
      </c>
      <c r="D19" s="24">
        <f>SUM(C19-B19)</f>
        <v>0</v>
      </c>
      <c r="E19" s="95">
        <f>+ROUND(+D19/B19*100,2)</f>
        <v>0</v>
      </c>
    </row>
    <row r="20" spans="1:5" ht="15">
      <c r="A20" s="151" t="s">
        <v>169</v>
      </c>
      <c r="B20" s="29">
        <v>25</v>
      </c>
      <c r="C20" s="229">
        <v>25</v>
      </c>
      <c r="D20" s="24">
        <f>SUM(C20-B20)</f>
        <v>0</v>
      </c>
      <c r="E20" s="95">
        <f>+ROUND(+D20/B20*100,2)</f>
        <v>0</v>
      </c>
    </row>
    <row r="21" spans="1:5" ht="15">
      <c r="A21" s="151"/>
      <c r="B21" s="24"/>
      <c r="C21" s="25"/>
      <c r="D21" s="24"/>
      <c r="E21" s="95"/>
    </row>
    <row r="22" spans="1:5" ht="15">
      <c r="A22" s="151" t="s">
        <v>170</v>
      </c>
      <c r="B22" s="24"/>
      <c r="C22" s="25"/>
      <c r="D22" s="24"/>
      <c r="E22" s="95"/>
    </row>
    <row r="23" spans="1:5" ht="30">
      <c r="A23" s="236" t="s">
        <v>576</v>
      </c>
      <c r="B23" s="24">
        <v>38</v>
      </c>
      <c r="C23" s="25">
        <v>38</v>
      </c>
      <c r="D23" s="24">
        <f>SUM(C23-B23)</f>
        <v>0</v>
      </c>
      <c r="E23" s="95">
        <f>+ROUND(+D23/B23*100,2)</f>
        <v>0</v>
      </c>
    </row>
    <row r="24" spans="1:5" ht="15">
      <c r="A24" s="236"/>
      <c r="B24" s="24"/>
      <c r="C24" s="25"/>
      <c r="D24" s="24"/>
      <c r="E24" s="95"/>
    </row>
    <row r="25" spans="1:5" ht="30">
      <c r="A25" s="236" t="s">
        <v>577</v>
      </c>
      <c r="B25" s="29">
        <v>150</v>
      </c>
      <c r="C25" s="229">
        <v>150</v>
      </c>
      <c r="D25" s="24">
        <f>SUM(C25-B25)</f>
        <v>0</v>
      </c>
      <c r="E25" s="95">
        <f>+ROUND(+D25/B25*100,2)</f>
        <v>0</v>
      </c>
    </row>
    <row r="26" spans="1:5" ht="15">
      <c r="A26" s="236"/>
      <c r="B26" s="24"/>
      <c r="C26" s="25"/>
      <c r="D26" s="24"/>
      <c r="E26" s="95"/>
    </row>
    <row r="27" spans="1:5" ht="15">
      <c r="A27" s="151" t="s">
        <v>171</v>
      </c>
      <c r="B27" s="24">
        <v>72</v>
      </c>
      <c r="C27" s="25">
        <v>72</v>
      </c>
      <c r="D27" s="24">
        <f>SUM(C27-B27)</f>
        <v>0</v>
      </c>
      <c r="E27" s="95">
        <f>+ROUND(+D27/B27*100,2)</f>
        <v>0</v>
      </c>
    </row>
    <row r="28" spans="1:5" ht="15">
      <c r="A28" s="151"/>
      <c r="B28" s="24"/>
      <c r="C28" s="25"/>
      <c r="D28" s="24"/>
      <c r="E28" s="95"/>
    </row>
    <row r="29" spans="1:5" ht="31.5">
      <c r="A29" s="233" t="s">
        <v>172</v>
      </c>
      <c r="B29" s="24"/>
      <c r="C29" s="25"/>
      <c r="D29" s="24"/>
      <c r="E29" s="95"/>
    </row>
    <row r="30" spans="1:5" ht="15">
      <c r="A30" s="151"/>
      <c r="B30" s="24"/>
      <c r="C30" s="25"/>
      <c r="D30" s="24"/>
      <c r="E30" s="95"/>
    </row>
    <row r="31" spans="1:5" ht="15">
      <c r="A31" s="151" t="s">
        <v>162</v>
      </c>
      <c r="B31" s="24">
        <v>1900</v>
      </c>
      <c r="C31" s="25">
        <v>1900</v>
      </c>
      <c r="D31" s="24">
        <f>SUM(C31-B31)</f>
        <v>0</v>
      </c>
      <c r="E31" s="95">
        <f>+ROUND(+D31/B31*100,2)</f>
        <v>0</v>
      </c>
    </row>
    <row r="32" spans="1:5" ht="15">
      <c r="A32" s="151" t="s">
        <v>173</v>
      </c>
      <c r="B32" s="24">
        <v>1650</v>
      </c>
      <c r="C32" s="25">
        <v>1650</v>
      </c>
      <c r="D32" s="24">
        <f>SUM(C32-B32)</f>
        <v>0</v>
      </c>
      <c r="E32" s="95">
        <f>+ROUND(+D32/B32*100,2)</f>
        <v>0</v>
      </c>
    </row>
    <row r="33" spans="1:5" ht="15">
      <c r="A33" s="151" t="s">
        <v>174</v>
      </c>
      <c r="B33" s="24">
        <v>1320</v>
      </c>
      <c r="C33" s="25">
        <v>1320</v>
      </c>
      <c r="D33" s="24">
        <f>SUM(C33-B33)</f>
        <v>0</v>
      </c>
      <c r="E33" s="95">
        <f>+ROUND(+D33/B33*100,2)</f>
        <v>0</v>
      </c>
    </row>
    <row r="34" spans="1:5" ht="31.5">
      <c r="A34" s="152" t="s">
        <v>175</v>
      </c>
      <c r="B34" s="29"/>
      <c r="C34" s="229"/>
      <c r="D34" s="24"/>
      <c r="E34" s="95"/>
    </row>
    <row r="35" spans="1:5" ht="15">
      <c r="A35" s="151" t="s">
        <v>162</v>
      </c>
      <c r="B35" s="112">
        <v>1320</v>
      </c>
      <c r="C35" s="157">
        <v>1320</v>
      </c>
      <c r="D35" s="24">
        <f>SUM(C35-B35)</f>
        <v>0</v>
      </c>
      <c r="E35" s="95">
        <f>+ROUND(+D35/B35*100,2)</f>
        <v>0</v>
      </c>
    </row>
    <row r="36" spans="1:5" ht="15">
      <c r="A36" s="151" t="s">
        <v>163</v>
      </c>
      <c r="B36" s="112">
        <v>865</v>
      </c>
      <c r="C36" s="157">
        <v>865</v>
      </c>
      <c r="D36" s="24">
        <f>SUM(C36-B36)</f>
        <v>0</v>
      </c>
      <c r="E36" s="95">
        <f>+ROUND(+D36/B36*100,2)</f>
        <v>0</v>
      </c>
    </row>
    <row r="37" spans="1:5" ht="15">
      <c r="A37" s="151" t="s">
        <v>176</v>
      </c>
      <c r="B37" s="225">
        <v>475</v>
      </c>
      <c r="C37" s="36">
        <v>475</v>
      </c>
      <c r="D37" s="24">
        <f>SUM(C37-B37)</f>
        <v>0</v>
      </c>
      <c r="E37" s="95">
        <f>+ROUND(+D37/B37*100,2)</f>
        <v>0</v>
      </c>
    </row>
    <row r="38" spans="1:5" ht="15">
      <c r="A38" s="151"/>
      <c r="B38" s="225"/>
      <c r="D38" s="24"/>
      <c r="E38" s="95"/>
    </row>
    <row r="39" spans="1:5" ht="15.75">
      <c r="A39" s="152" t="s">
        <v>177</v>
      </c>
      <c r="B39" s="225"/>
      <c r="D39" s="24"/>
      <c r="E39" s="95"/>
    </row>
    <row r="40" spans="1:5" ht="15">
      <c r="A40" s="151" t="s">
        <v>178</v>
      </c>
      <c r="B40" s="226">
        <v>0.15</v>
      </c>
      <c r="C40" s="230">
        <v>0.15</v>
      </c>
      <c r="D40" s="24">
        <f>SUM(C40-B40)</f>
        <v>0</v>
      </c>
      <c r="E40" s="95">
        <f>+ROUND(+D40/B40*100,2)</f>
        <v>0</v>
      </c>
    </row>
    <row r="41" spans="1:5" ht="15">
      <c r="A41" s="151"/>
      <c r="B41" s="225"/>
      <c r="D41" s="24"/>
      <c r="E41" s="95"/>
    </row>
    <row r="42" spans="1:5" ht="15.75">
      <c r="A42" s="152" t="s">
        <v>179</v>
      </c>
      <c r="B42" s="225"/>
      <c r="D42" s="24"/>
      <c r="E42" s="95"/>
    </row>
    <row r="43" spans="1:5" ht="30">
      <c r="A43" s="235" t="s">
        <v>180</v>
      </c>
      <c r="B43" s="225"/>
      <c r="D43" s="24"/>
      <c r="E43" s="95"/>
    </row>
    <row r="44" spans="1:5" ht="15">
      <c r="A44" s="235"/>
      <c r="B44" s="225"/>
      <c r="D44" s="24"/>
      <c r="E44" s="95"/>
    </row>
    <row r="45" spans="1:5" ht="15">
      <c r="A45" s="151" t="s">
        <v>181</v>
      </c>
      <c r="B45" s="226">
        <v>0.2</v>
      </c>
      <c r="C45" s="230">
        <v>0.2</v>
      </c>
      <c r="D45" s="24">
        <f>SUM(C45-B45)</f>
        <v>0</v>
      </c>
      <c r="E45" s="95">
        <f>+ROUND(+D45/B45*100,2)</f>
        <v>0</v>
      </c>
    </row>
    <row r="46" spans="1:5" ht="15">
      <c r="A46" s="151" t="s">
        <v>182</v>
      </c>
      <c r="B46" s="226">
        <v>0.5</v>
      </c>
      <c r="C46" s="230">
        <v>0.5</v>
      </c>
      <c r="D46" s="24">
        <f>SUM(C46-B46)</f>
        <v>0</v>
      </c>
      <c r="E46" s="95">
        <f>+ROUND(+D46/B46*100,2)</f>
        <v>0</v>
      </c>
    </row>
    <row r="47" spans="1:5" ht="15">
      <c r="A47" s="151" t="s">
        <v>183</v>
      </c>
      <c r="B47" s="226">
        <v>0.5</v>
      </c>
      <c r="C47" s="230">
        <v>0.5</v>
      </c>
      <c r="D47" s="24">
        <f>SUM(C47-B47)</f>
        <v>0</v>
      </c>
      <c r="E47" s="95">
        <f>+ROUND(+D47/B47*100,2)</f>
        <v>0</v>
      </c>
    </row>
    <row r="48" spans="1:5" ht="15">
      <c r="A48" s="151" t="s">
        <v>184</v>
      </c>
      <c r="B48" s="226">
        <v>0.2</v>
      </c>
      <c r="C48" s="230">
        <v>0.2</v>
      </c>
      <c r="D48" s="24">
        <f>SUM(C48-B48)</f>
        <v>0</v>
      </c>
      <c r="E48" s="95">
        <f>+ROUND(+D48/B48*100,2)</f>
        <v>0</v>
      </c>
    </row>
    <row r="49" spans="1:5" ht="15">
      <c r="A49" s="151" t="s">
        <v>185</v>
      </c>
      <c r="B49" s="226"/>
      <c r="D49" s="24"/>
      <c r="E49" s="95"/>
    </row>
    <row r="50" spans="1:5" ht="15">
      <c r="A50" s="151" t="s">
        <v>186</v>
      </c>
      <c r="B50" s="226">
        <v>0.1</v>
      </c>
      <c r="C50" s="230">
        <v>0.1</v>
      </c>
      <c r="D50" s="24">
        <f>SUM(C50-B50)</f>
        <v>0</v>
      </c>
      <c r="E50" s="95">
        <f>+ROUND(+D50/B50*100,2)</f>
        <v>0</v>
      </c>
    </row>
    <row r="51" spans="1:5" ht="15">
      <c r="A51" s="234"/>
      <c r="B51" s="225"/>
      <c r="D51" s="24"/>
      <c r="E51" s="95"/>
    </row>
    <row r="52" spans="1:5" ht="15.75">
      <c r="A52" s="152" t="s">
        <v>187</v>
      </c>
      <c r="B52" s="225"/>
      <c r="D52" s="24"/>
      <c r="E52" s="95"/>
    </row>
    <row r="53" spans="1:5" ht="15">
      <c r="A53" s="151" t="s">
        <v>162</v>
      </c>
      <c r="B53" s="225">
        <v>385</v>
      </c>
      <c r="C53" s="36">
        <v>385</v>
      </c>
      <c r="D53" s="24">
        <f>SUM(C53-B53)</f>
        <v>0</v>
      </c>
      <c r="E53" s="95">
        <f>+ROUND(+D53/B53*100,2)</f>
        <v>0</v>
      </c>
    </row>
    <row r="54" spans="1:5" ht="15">
      <c r="A54" s="151" t="s">
        <v>188</v>
      </c>
      <c r="B54" s="225">
        <v>275</v>
      </c>
      <c r="C54" s="36">
        <v>275</v>
      </c>
      <c r="D54" s="24">
        <f>SUM(C54-B54)</f>
        <v>0</v>
      </c>
      <c r="E54" s="95">
        <f>+ROUND(+D54/B54*100,2)</f>
        <v>0</v>
      </c>
    </row>
    <row r="55" spans="1:5" ht="15">
      <c r="A55" s="151" t="s">
        <v>189</v>
      </c>
      <c r="B55" s="225">
        <v>215</v>
      </c>
      <c r="C55" s="36">
        <v>215</v>
      </c>
      <c r="D55" s="24">
        <f>SUM(C55-B55)</f>
        <v>0</v>
      </c>
      <c r="E55" s="95">
        <f>+ROUND(+D55/B55*100,2)</f>
        <v>0</v>
      </c>
    </row>
    <row r="56" spans="1:5" ht="15">
      <c r="A56" s="151"/>
      <c r="B56" s="225"/>
      <c r="D56" s="24"/>
      <c r="E56" s="95"/>
    </row>
    <row r="57" spans="1:5" ht="15.75">
      <c r="A57" s="152" t="s">
        <v>190</v>
      </c>
      <c r="B57" s="225"/>
      <c r="D57" s="24"/>
      <c r="E57" s="95"/>
    </row>
    <row r="58" spans="1:5" ht="15">
      <c r="A58" s="151" t="s">
        <v>191</v>
      </c>
      <c r="B58" s="227">
        <v>0.048</v>
      </c>
      <c r="C58" s="231">
        <v>0.048</v>
      </c>
      <c r="D58" s="24">
        <f>SUM(C58-B58)</f>
        <v>0</v>
      </c>
      <c r="E58" s="95">
        <f>+ROUND(+D58/B58*100,2)</f>
        <v>0</v>
      </c>
    </row>
    <row r="59" spans="1:5" ht="15">
      <c r="A59" s="151" t="s">
        <v>192</v>
      </c>
      <c r="B59" s="226">
        <v>0.03</v>
      </c>
      <c r="C59" s="230">
        <v>0.03</v>
      </c>
      <c r="D59" s="24">
        <f>SUM(C59-B59)</f>
        <v>0</v>
      </c>
      <c r="E59" s="95">
        <f>+ROUND(+D59/B59*100,2)</f>
        <v>0</v>
      </c>
    </row>
    <row r="60" spans="1:5" ht="15">
      <c r="A60" s="151" t="s">
        <v>193</v>
      </c>
      <c r="B60" s="226">
        <v>0.02</v>
      </c>
      <c r="C60" s="230">
        <v>0.02</v>
      </c>
      <c r="D60" s="24">
        <f>SUM(C60-B60)</f>
        <v>0</v>
      </c>
      <c r="E60" s="95">
        <f>+ROUND(+D60/B60*100,2)</f>
        <v>0</v>
      </c>
    </row>
    <row r="61" spans="1:5" ht="30">
      <c r="A61" s="151" t="s">
        <v>194</v>
      </c>
      <c r="B61" s="225">
        <v>9</v>
      </c>
      <c r="C61" s="36">
        <v>9</v>
      </c>
      <c r="D61" s="24">
        <f>SUM(C61-B61)</f>
        <v>0</v>
      </c>
      <c r="E61" s="95">
        <f>+ROUND(+D61/B61*100,2)</f>
        <v>0</v>
      </c>
    </row>
    <row r="62" spans="1:5" ht="15">
      <c r="A62" s="151"/>
      <c r="B62" s="225"/>
      <c r="D62" s="24"/>
      <c r="E62" s="95"/>
    </row>
    <row r="63" spans="1:5" ht="15.75">
      <c r="A63" s="237" t="s">
        <v>195</v>
      </c>
      <c r="B63" s="225"/>
      <c r="D63" s="24"/>
      <c r="E63" s="95"/>
    </row>
    <row r="64" spans="1:5" ht="15">
      <c r="A64" s="238" t="s">
        <v>196</v>
      </c>
      <c r="B64" s="226">
        <v>0.1</v>
      </c>
      <c r="C64" s="230">
        <v>0.1</v>
      </c>
      <c r="D64" s="24">
        <f>SUM(C64-B64)</f>
        <v>0</v>
      </c>
      <c r="E64" s="95">
        <f>+ROUND(+D64/B64*100,2)</f>
        <v>0</v>
      </c>
    </row>
    <row r="65" spans="1:5" ht="15">
      <c r="A65" s="151"/>
      <c r="B65" s="225"/>
      <c r="D65" s="24"/>
      <c r="E65" s="95"/>
    </row>
    <row r="66" spans="1:5" ht="15.75">
      <c r="A66" s="233" t="s">
        <v>197</v>
      </c>
      <c r="B66" s="225"/>
      <c r="D66" s="24"/>
      <c r="E66" s="95"/>
    </row>
    <row r="67" spans="1:5" ht="15">
      <c r="A67" s="239" t="s">
        <v>198</v>
      </c>
      <c r="B67" s="225">
        <v>25</v>
      </c>
      <c r="C67" s="36">
        <v>25</v>
      </c>
      <c r="D67" s="24">
        <f>SUM(C67-B67)</f>
        <v>0</v>
      </c>
      <c r="E67" s="95">
        <f>+ROUND(+D67/B67*100,2)</f>
        <v>0</v>
      </c>
    </row>
    <row r="68" spans="1:5" ht="15">
      <c r="A68" s="235" t="s">
        <v>199</v>
      </c>
      <c r="B68" s="225"/>
      <c r="D68" s="24"/>
      <c r="E68" s="95"/>
    </row>
    <row r="69" spans="1:5" ht="15">
      <c r="A69" s="151" t="s">
        <v>200</v>
      </c>
      <c r="B69" s="225">
        <v>14</v>
      </c>
      <c r="C69" s="36">
        <v>14</v>
      </c>
      <c r="D69" s="24">
        <f>SUM(C69-B69)</f>
        <v>0</v>
      </c>
      <c r="E69" s="95">
        <f>+ROUND(+D69/B69*100,2)</f>
        <v>0</v>
      </c>
    </row>
    <row r="70" spans="1:5" ht="15">
      <c r="A70" s="235" t="s">
        <v>201</v>
      </c>
      <c r="B70" s="225"/>
      <c r="D70" s="24"/>
      <c r="E70" s="95"/>
    </row>
    <row r="71" spans="1:5" ht="15">
      <c r="A71" s="151" t="s">
        <v>202</v>
      </c>
      <c r="B71" s="225">
        <v>50</v>
      </c>
      <c r="C71" s="36">
        <v>50</v>
      </c>
      <c r="D71" s="24">
        <f>SUM(C71-B71)</f>
        <v>0</v>
      </c>
      <c r="E71" s="95">
        <f>+ROUND(+D71/B71*100,2)</f>
        <v>0</v>
      </c>
    </row>
    <row r="72" spans="1:5" ht="15">
      <c r="A72" s="151" t="s">
        <v>203</v>
      </c>
      <c r="B72" s="225" t="s">
        <v>204</v>
      </c>
      <c r="C72" s="36" t="s">
        <v>204</v>
      </c>
      <c r="D72" s="24"/>
      <c r="E72" s="95"/>
    </row>
    <row r="73" spans="1:5" ht="15">
      <c r="A73" s="151" t="s">
        <v>205</v>
      </c>
      <c r="B73" s="225" t="s">
        <v>204</v>
      </c>
      <c r="C73" s="36" t="s">
        <v>204</v>
      </c>
      <c r="D73" s="24"/>
      <c r="E73" s="95"/>
    </row>
    <row r="74" spans="1:5" ht="15">
      <c r="A74" s="151" t="s">
        <v>206</v>
      </c>
      <c r="B74" s="225">
        <v>50</v>
      </c>
      <c r="C74" s="36">
        <v>50</v>
      </c>
      <c r="D74" s="24">
        <f>SUM(C74-B74)</f>
        <v>0</v>
      </c>
      <c r="E74" s="95">
        <f>+ROUND(+D74/B74*100,2)</f>
        <v>0</v>
      </c>
    </row>
    <row r="75" spans="1:5" ht="15">
      <c r="A75" s="151" t="s">
        <v>578</v>
      </c>
      <c r="B75" s="225">
        <v>60</v>
      </c>
      <c r="C75" s="36">
        <v>60</v>
      </c>
      <c r="D75" s="24">
        <f aca="true" t="shared" si="0" ref="D75:D80">SUM(C75-B75)</f>
        <v>0</v>
      </c>
      <c r="E75" s="95">
        <f aca="true" t="shared" si="1" ref="E75:E80">+ROUND(+D75/B75*100,2)</f>
        <v>0</v>
      </c>
    </row>
    <row r="76" spans="1:5" ht="15">
      <c r="A76" s="151" t="s">
        <v>207</v>
      </c>
      <c r="B76" s="225">
        <v>50</v>
      </c>
      <c r="C76" s="36">
        <v>50</v>
      </c>
      <c r="D76" s="24">
        <f t="shared" si="0"/>
        <v>0</v>
      </c>
      <c r="E76" s="95">
        <f t="shared" si="1"/>
        <v>0</v>
      </c>
    </row>
    <row r="77" spans="1:5" ht="15">
      <c r="A77" s="235" t="s">
        <v>208</v>
      </c>
      <c r="B77" s="225">
        <v>25</v>
      </c>
      <c r="C77" s="36">
        <v>25</v>
      </c>
      <c r="D77" s="24">
        <f t="shared" si="0"/>
        <v>0</v>
      </c>
      <c r="E77" s="95">
        <f t="shared" si="1"/>
        <v>0</v>
      </c>
    </row>
    <row r="78" spans="1:5" ht="15">
      <c r="A78" s="151" t="s">
        <v>209</v>
      </c>
      <c r="B78" s="225">
        <v>45</v>
      </c>
      <c r="C78" s="36">
        <v>45</v>
      </c>
      <c r="D78" s="24">
        <f t="shared" si="0"/>
        <v>0</v>
      </c>
      <c r="E78" s="95">
        <f t="shared" si="1"/>
        <v>0</v>
      </c>
    </row>
    <row r="79" spans="1:5" ht="15">
      <c r="A79" s="151" t="s">
        <v>210</v>
      </c>
      <c r="B79" s="225">
        <v>85</v>
      </c>
      <c r="C79" s="36">
        <v>85</v>
      </c>
      <c r="D79" s="24">
        <f t="shared" si="0"/>
        <v>0</v>
      </c>
      <c r="E79" s="95">
        <f t="shared" si="1"/>
        <v>0</v>
      </c>
    </row>
    <row r="80" spans="1:5" ht="15">
      <c r="A80" s="239" t="s">
        <v>211</v>
      </c>
      <c r="B80" s="225">
        <v>12.5</v>
      </c>
      <c r="C80" s="36">
        <v>12.5</v>
      </c>
      <c r="D80" s="24">
        <f t="shared" si="0"/>
        <v>0</v>
      </c>
      <c r="E80" s="95">
        <f t="shared" si="1"/>
        <v>0</v>
      </c>
    </row>
    <row r="81" spans="1:5" ht="15">
      <c r="A81" s="239"/>
      <c r="B81" s="225"/>
      <c r="D81" s="24"/>
      <c r="E81" s="95"/>
    </row>
    <row r="82" spans="1:5" ht="15.75">
      <c r="A82" s="152" t="s">
        <v>212</v>
      </c>
      <c r="B82" s="225"/>
      <c r="D82" s="24"/>
      <c r="E82" s="95"/>
    </row>
    <row r="83" spans="1:5" ht="15">
      <c r="A83" s="151" t="s">
        <v>213</v>
      </c>
      <c r="B83" s="225">
        <v>100</v>
      </c>
      <c r="C83" s="36">
        <v>100</v>
      </c>
      <c r="D83" s="24">
        <f>SUM(C83-B83)</f>
        <v>0</v>
      </c>
      <c r="E83" s="95">
        <f>+ROUND(+D83/B83*100,2)</f>
        <v>0</v>
      </c>
    </row>
    <row r="84" spans="1:5" ht="15">
      <c r="A84" s="240" t="s">
        <v>579</v>
      </c>
      <c r="B84" s="225">
        <v>12</v>
      </c>
      <c r="C84" s="36">
        <v>12</v>
      </c>
      <c r="D84" s="24">
        <f>SUM(C84-B84)</f>
        <v>0</v>
      </c>
      <c r="E84" s="95">
        <f>+ROUND(+D84/B84*100,2)</f>
        <v>0</v>
      </c>
    </row>
    <row r="85" spans="1:5" ht="15">
      <c r="A85" s="151" t="s">
        <v>214</v>
      </c>
      <c r="B85" s="225">
        <v>70</v>
      </c>
      <c r="C85" s="36">
        <v>70</v>
      </c>
      <c r="D85" s="24">
        <f>SUM(C85-B85)</f>
        <v>0</v>
      </c>
      <c r="E85" s="95">
        <f>+ROUND(+D85/B85*100,2)</f>
        <v>0</v>
      </c>
    </row>
    <row r="86" spans="1:5" ht="15">
      <c r="A86" s="151" t="s">
        <v>580</v>
      </c>
      <c r="B86" s="225">
        <v>12</v>
      </c>
      <c r="C86" s="36">
        <v>12</v>
      </c>
      <c r="D86" s="24">
        <f>SUM(C86-B86)</f>
        <v>0</v>
      </c>
      <c r="E86" s="95">
        <f>+ROUND(+D86/B86*100,2)</f>
        <v>0</v>
      </c>
    </row>
    <row r="87" spans="1:5" ht="15">
      <c r="A87" s="239"/>
      <c r="B87" s="225"/>
      <c r="D87" s="24"/>
      <c r="E87" s="95"/>
    </row>
    <row r="88" spans="1:5" ht="15.75">
      <c r="A88" s="152" t="s">
        <v>215</v>
      </c>
      <c r="B88" s="225"/>
      <c r="D88" s="24"/>
      <c r="E88" s="95"/>
    </row>
    <row r="89" spans="1:5" ht="15">
      <c r="A89" s="151" t="s">
        <v>216</v>
      </c>
      <c r="B89" s="225">
        <v>65</v>
      </c>
      <c r="C89" s="36">
        <v>65</v>
      </c>
      <c r="D89" s="24">
        <f>SUM(C89-B89)</f>
        <v>0</v>
      </c>
      <c r="E89" s="95">
        <f>+ROUND(+D89/B89*100,2)</f>
        <v>0</v>
      </c>
    </row>
    <row r="90" spans="1:5" ht="15">
      <c r="A90" s="151" t="s">
        <v>581</v>
      </c>
      <c r="B90" s="225">
        <v>15.5</v>
      </c>
      <c r="C90" s="36">
        <v>15.5</v>
      </c>
      <c r="D90" s="24">
        <f>SUM(C90-B90)</f>
        <v>0</v>
      </c>
      <c r="E90" s="95">
        <f>+ROUND(+D90/B90*100,2)</f>
        <v>0</v>
      </c>
    </row>
    <row r="91" spans="1:5" ht="15">
      <c r="A91" s="151"/>
      <c r="B91" s="225"/>
      <c r="D91" s="24"/>
      <c r="E91" s="95"/>
    </row>
    <row r="92" spans="1:5" ht="15.75">
      <c r="A92" s="152" t="s">
        <v>217</v>
      </c>
      <c r="B92" s="225"/>
      <c r="D92" s="24"/>
      <c r="E92" s="95"/>
    </row>
    <row r="93" spans="1:5" ht="15">
      <c r="A93" s="151" t="s">
        <v>218</v>
      </c>
      <c r="B93" s="225" t="s">
        <v>204</v>
      </c>
      <c r="C93" s="36" t="s">
        <v>204</v>
      </c>
      <c r="D93" s="24"/>
      <c r="E93" s="95"/>
    </row>
    <row r="94" spans="1:5" ht="15">
      <c r="A94" s="151" t="s">
        <v>219</v>
      </c>
      <c r="B94" s="225" t="s">
        <v>204</v>
      </c>
      <c r="C94" s="36" t="s">
        <v>204</v>
      </c>
      <c r="D94" s="24"/>
      <c r="E94" s="95"/>
    </row>
    <row r="95" spans="1:5" ht="15">
      <c r="A95" s="151" t="s">
        <v>220</v>
      </c>
      <c r="B95" s="226">
        <v>0.5</v>
      </c>
      <c r="C95" s="230">
        <v>0.5</v>
      </c>
      <c r="D95" s="24">
        <f>SUM(C95-B95)</f>
        <v>0</v>
      </c>
      <c r="E95" s="95">
        <f>+ROUND(+D95/B95*100,2)</f>
        <v>0</v>
      </c>
    </row>
    <row r="96" spans="1:5" ht="30">
      <c r="A96" s="151" t="s">
        <v>221</v>
      </c>
      <c r="B96" s="226" t="s">
        <v>117</v>
      </c>
      <c r="C96" s="230">
        <v>0.75</v>
      </c>
      <c r="D96" s="24"/>
      <c r="E96" s="95"/>
    </row>
    <row r="97" spans="1:5" ht="30">
      <c r="A97" s="151" t="s">
        <v>222</v>
      </c>
      <c r="B97" s="225">
        <v>20</v>
      </c>
      <c r="C97" s="36">
        <v>20</v>
      </c>
      <c r="D97" s="24">
        <f>SUM(C97-B97)</f>
        <v>0</v>
      </c>
      <c r="E97" s="95">
        <f>+ROUND(+D97/B97*100,2)</f>
        <v>0</v>
      </c>
    </row>
    <row r="98" spans="1:5" ht="30">
      <c r="A98" s="151" t="s">
        <v>223</v>
      </c>
      <c r="B98" s="226" t="s">
        <v>117</v>
      </c>
      <c r="C98" s="230">
        <v>0.5</v>
      </c>
      <c r="D98" s="24"/>
      <c r="E98" s="95"/>
    </row>
    <row r="99" spans="1:5" ht="15">
      <c r="A99" s="151"/>
      <c r="B99" s="225"/>
      <c r="D99" s="24"/>
      <c r="E99" s="95"/>
    </row>
    <row r="100" spans="1:5" ht="15">
      <c r="A100" s="151"/>
      <c r="B100" s="225"/>
      <c r="D100" s="24"/>
      <c r="E100" s="95"/>
    </row>
    <row r="101" spans="1:5" ht="15.75">
      <c r="A101" s="152" t="s">
        <v>224</v>
      </c>
      <c r="B101" s="225"/>
      <c r="D101" s="24"/>
      <c r="E101" s="95"/>
    </row>
    <row r="102" spans="1:5" ht="15">
      <c r="A102" s="151" t="s">
        <v>225</v>
      </c>
      <c r="B102" s="225">
        <v>3</v>
      </c>
      <c r="C102" s="36">
        <v>3</v>
      </c>
      <c r="D102" s="24">
        <f>SUM(C102-B102)</f>
        <v>0</v>
      </c>
      <c r="E102" s="95">
        <f>+ROUND(+D102/B102*100,2)</f>
        <v>0</v>
      </c>
    </row>
    <row r="103" spans="1:5" ht="15">
      <c r="A103" s="159" t="s">
        <v>226</v>
      </c>
      <c r="B103" s="228">
        <v>60</v>
      </c>
      <c r="C103" s="232">
        <v>60</v>
      </c>
      <c r="D103" s="118">
        <f>SUM(C103-B103)</f>
        <v>0</v>
      </c>
      <c r="E103" s="272">
        <f>+ROUND(+D103/B103*100,2)</f>
        <v>0</v>
      </c>
    </row>
    <row r="104" ht="15">
      <c r="A104" s="241"/>
    </row>
  </sheetData>
  <printOptions horizontalCentered="1"/>
  <pageMargins left="0.7480314960629921" right="0.7480314960629921" top="0.984251968503937" bottom="0.984251968503937" header="0.5118110236220472" footer="0.5118110236220472"/>
  <pageSetup firstPageNumber="33" useFirstPageNumber="1" fitToHeight="1" fitToWidth="1" horizontalDpi="600" verticalDpi="600" orientation="portrait" paperSize="9" scale="64" r:id="rId1"/>
  <headerFooter alignWithMargins="0">
    <oddFooter>&amp;L&amp;F&amp;C&amp;12&amp;P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E38"/>
  <sheetViews>
    <sheetView workbookViewId="0" topLeftCell="A1">
      <selection activeCell="A8" sqref="A8"/>
    </sheetView>
  </sheetViews>
  <sheetFormatPr defaultColWidth="9.140625" defaultRowHeight="12.75"/>
  <cols>
    <col min="1" max="1" width="53.28125" style="5" customWidth="1"/>
    <col min="2" max="5" width="16.8515625" style="4" customWidth="1"/>
    <col min="6" max="6" width="2.8515625" style="4" customWidth="1"/>
    <col min="7" max="16384" width="9.140625" style="4" customWidth="1"/>
  </cols>
  <sheetData>
    <row r="1" ht="15.75">
      <c r="E1" s="267" t="s">
        <v>539</v>
      </c>
    </row>
    <row r="2" spans="1:5" ht="15.75">
      <c r="A2" s="3" t="s">
        <v>559</v>
      </c>
      <c r="B2" s="2"/>
      <c r="C2" s="2"/>
      <c r="E2" s="268"/>
    </row>
    <row r="3" spans="1:5" ht="15.75">
      <c r="A3" s="3"/>
      <c r="E3" s="268"/>
    </row>
    <row r="4" spans="1:5" ht="15.75">
      <c r="A4" s="3"/>
      <c r="B4" s="6" t="s">
        <v>1054</v>
      </c>
      <c r="C4" s="6" t="s">
        <v>327</v>
      </c>
      <c r="D4" s="7" t="s">
        <v>1039</v>
      </c>
      <c r="E4" s="269" t="s">
        <v>1039</v>
      </c>
    </row>
    <row r="5" spans="1:5" ht="15.75">
      <c r="A5" s="3"/>
      <c r="B5" s="9" t="s">
        <v>1038</v>
      </c>
      <c r="C5" s="9" t="s">
        <v>1038</v>
      </c>
      <c r="D5" s="10" t="s">
        <v>1041</v>
      </c>
      <c r="E5" s="9" t="s">
        <v>1041</v>
      </c>
    </row>
    <row r="6" spans="1:5" ht="15.75">
      <c r="A6" s="12"/>
      <c r="B6" s="13"/>
      <c r="C6" s="13"/>
      <c r="D6" s="14"/>
      <c r="E6" s="270"/>
    </row>
    <row r="7" spans="1:5" ht="15.75">
      <c r="A7" s="16"/>
      <c r="B7" s="13" t="s">
        <v>254</v>
      </c>
      <c r="C7" s="13" t="s">
        <v>254</v>
      </c>
      <c r="D7" s="17" t="s">
        <v>254</v>
      </c>
      <c r="E7" s="13" t="s">
        <v>832</v>
      </c>
    </row>
    <row r="8" spans="1:5" ht="15.75">
      <c r="A8" s="16"/>
      <c r="B8" s="13"/>
      <c r="C8" s="13"/>
      <c r="D8" s="17"/>
      <c r="E8" s="13"/>
    </row>
    <row r="9" spans="1:5" ht="15.75">
      <c r="A9" s="19" t="s">
        <v>560</v>
      </c>
      <c r="B9" s="20"/>
      <c r="C9" s="21"/>
      <c r="D9" s="22"/>
      <c r="E9" s="271"/>
    </row>
    <row r="10" spans="1:5" ht="105">
      <c r="A10" s="23" t="s">
        <v>561</v>
      </c>
      <c r="B10" s="24">
        <v>25</v>
      </c>
      <c r="C10" s="210" t="s">
        <v>268</v>
      </c>
      <c r="D10" s="25"/>
      <c r="E10" s="95"/>
    </row>
    <row r="11" spans="1:5" s="30" customFormat="1" ht="120">
      <c r="A11" s="28" t="s">
        <v>269</v>
      </c>
      <c r="B11" s="29" t="s">
        <v>562</v>
      </c>
      <c r="C11" s="29" t="s">
        <v>562</v>
      </c>
      <c r="D11" s="25"/>
      <c r="E11" s="95"/>
    </row>
    <row r="12" spans="1:5" ht="120">
      <c r="A12" s="28" t="s">
        <v>270</v>
      </c>
      <c r="B12" s="64" t="s">
        <v>271</v>
      </c>
      <c r="C12" s="64" t="s">
        <v>272</v>
      </c>
      <c r="D12" s="25"/>
      <c r="E12" s="95"/>
    </row>
    <row r="13" spans="1:5" ht="15">
      <c r="A13" s="31"/>
      <c r="B13" s="24"/>
      <c r="C13" s="24"/>
      <c r="D13" s="25"/>
      <c r="E13" s="95"/>
    </row>
    <row r="14" spans="1:5" ht="31.5">
      <c r="A14" s="32" t="s">
        <v>563</v>
      </c>
      <c r="B14" s="24"/>
      <c r="C14" s="24"/>
      <c r="D14" s="25"/>
      <c r="E14" s="95"/>
    </row>
    <row r="15" spans="1:5" ht="15">
      <c r="A15" s="27" t="s">
        <v>564</v>
      </c>
      <c r="B15" s="24">
        <v>25</v>
      </c>
      <c r="C15" s="24">
        <v>25</v>
      </c>
      <c r="D15" s="25">
        <f>SUM(C15-B15)</f>
        <v>0</v>
      </c>
      <c r="E15" s="95">
        <f>+ROUND(+D15/B15*100,2)</f>
        <v>0</v>
      </c>
    </row>
    <row r="16" spans="1:5" ht="15">
      <c r="A16" s="27"/>
      <c r="B16" s="24"/>
      <c r="C16" s="24"/>
      <c r="D16" s="25"/>
      <c r="E16" s="95"/>
    </row>
    <row r="17" spans="1:5" ht="75">
      <c r="A17" s="27" t="s">
        <v>565</v>
      </c>
      <c r="B17" s="20" t="s">
        <v>273</v>
      </c>
      <c r="C17" s="242" t="s">
        <v>566</v>
      </c>
      <c r="D17" s="25"/>
      <c r="E17" s="95"/>
    </row>
    <row r="18" spans="1:5" ht="15">
      <c r="A18" s="27"/>
      <c r="B18" s="24"/>
      <c r="C18" s="24"/>
      <c r="D18" s="25"/>
      <c r="E18" s="95"/>
    </row>
    <row r="19" spans="1:5" ht="75">
      <c r="A19" s="243" t="s">
        <v>274</v>
      </c>
      <c r="B19" s="64" t="s">
        <v>541</v>
      </c>
      <c r="C19" s="64" t="s">
        <v>566</v>
      </c>
      <c r="D19" s="25"/>
      <c r="E19" s="95"/>
    </row>
    <row r="20" spans="1:5" ht="15">
      <c r="A20" s="27"/>
      <c r="B20" s="24"/>
      <c r="C20" s="24"/>
      <c r="D20" s="25"/>
      <c r="E20" s="95"/>
    </row>
    <row r="21" spans="1:5" ht="15">
      <c r="A21" s="27"/>
      <c r="B21" s="24"/>
      <c r="C21" s="24"/>
      <c r="D21" s="25"/>
      <c r="E21" s="95"/>
    </row>
    <row r="22" spans="1:5" ht="30">
      <c r="A22" s="23" t="s">
        <v>567</v>
      </c>
      <c r="B22" s="24">
        <v>10</v>
      </c>
      <c r="C22" s="24">
        <v>10</v>
      </c>
      <c r="D22" s="25">
        <f>SUM(C22-B22)</f>
        <v>0</v>
      </c>
      <c r="E22" s="95">
        <f>+ROUND(+D22/B22*100,2)</f>
        <v>0</v>
      </c>
    </row>
    <row r="23" spans="1:5" ht="15">
      <c r="A23" s="23"/>
      <c r="B23" s="24"/>
      <c r="C23" s="24"/>
      <c r="D23" s="25"/>
      <c r="E23" s="95"/>
    </row>
    <row r="24" spans="1:5" ht="105">
      <c r="A24" s="23" t="s">
        <v>568</v>
      </c>
      <c r="B24" s="29" t="s">
        <v>569</v>
      </c>
      <c r="C24" s="29" t="s">
        <v>569</v>
      </c>
      <c r="D24" s="25"/>
      <c r="E24" s="95"/>
    </row>
    <row r="25" spans="1:5" ht="15">
      <c r="A25" s="23"/>
      <c r="B25" s="24"/>
      <c r="C25" s="24"/>
      <c r="D25" s="25"/>
      <c r="E25" s="95"/>
    </row>
    <row r="26" spans="1:5" ht="15">
      <c r="A26" s="27" t="s">
        <v>570</v>
      </c>
      <c r="B26" s="24">
        <v>15</v>
      </c>
      <c r="C26" s="24">
        <v>15</v>
      </c>
      <c r="D26" s="25">
        <f>SUM(C26-B26)</f>
        <v>0</v>
      </c>
      <c r="E26" s="95">
        <f>+ROUND(+D26/B26*100,2)</f>
        <v>0</v>
      </c>
    </row>
    <row r="27" spans="1:5" ht="15">
      <c r="A27" s="27"/>
      <c r="B27" s="24"/>
      <c r="C27" s="24"/>
      <c r="D27" s="25"/>
      <c r="E27" s="95"/>
    </row>
    <row r="28" spans="1:5" ht="15">
      <c r="A28" s="27" t="s">
        <v>571</v>
      </c>
      <c r="B28" s="24">
        <v>15</v>
      </c>
      <c r="C28" s="24">
        <v>15</v>
      </c>
      <c r="D28" s="25">
        <f>SUM(C28-B28)</f>
        <v>0</v>
      </c>
      <c r="E28" s="95">
        <f>+ROUND(+D28/B28*100,2)</f>
        <v>0</v>
      </c>
    </row>
    <row r="29" spans="1:5" ht="15">
      <c r="A29" s="27"/>
      <c r="B29" s="24"/>
      <c r="C29" s="24"/>
      <c r="D29" s="25"/>
      <c r="E29" s="95"/>
    </row>
    <row r="30" spans="1:5" ht="15">
      <c r="A30" s="27" t="s">
        <v>572</v>
      </c>
      <c r="B30" s="24">
        <v>15</v>
      </c>
      <c r="C30" s="24">
        <v>15</v>
      </c>
      <c r="D30" s="25">
        <f>SUM(C30-B30)</f>
        <v>0</v>
      </c>
      <c r="E30" s="95">
        <f>+ROUND(+D30/B30*100,2)</f>
        <v>0</v>
      </c>
    </row>
    <row r="31" spans="1:5" ht="15">
      <c r="A31" s="27"/>
      <c r="B31" s="24"/>
      <c r="C31" s="24"/>
      <c r="D31" s="25"/>
      <c r="E31" s="95"/>
    </row>
    <row r="32" spans="1:5" ht="15.75">
      <c r="A32" s="19" t="s">
        <v>573</v>
      </c>
      <c r="B32" s="24"/>
      <c r="C32" s="24"/>
      <c r="D32" s="25"/>
      <c r="E32" s="95"/>
    </row>
    <row r="33" spans="1:5" ht="75">
      <c r="A33" s="187" t="s">
        <v>574</v>
      </c>
      <c r="B33" s="188" t="s">
        <v>566</v>
      </c>
      <c r="C33" s="188" t="s">
        <v>566</v>
      </c>
      <c r="D33" s="33"/>
      <c r="E33" s="272"/>
    </row>
    <row r="34" spans="2:3" ht="15">
      <c r="B34" s="35"/>
      <c r="C34" s="35"/>
    </row>
    <row r="35" spans="2:3" ht="15">
      <c r="B35" s="35"/>
      <c r="C35" s="35"/>
    </row>
    <row r="36" spans="2:3" ht="15">
      <c r="B36" s="35"/>
      <c r="C36" s="35"/>
    </row>
    <row r="37" spans="2:3" ht="15">
      <c r="B37" s="35"/>
      <c r="C37" s="35"/>
    </row>
    <row r="38" spans="2:3" ht="15">
      <c r="B38" s="36"/>
      <c r="C38" s="36"/>
    </row>
  </sheetData>
  <printOptions/>
  <pageMargins left="0.75" right="0.75" top="1" bottom="1" header="0.5" footer="0.5"/>
  <pageSetup firstPageNumber="34" useFirstPageNumber="1" fitToHeight="1" fitToWidth="1" horizontalDpi="600" verticalDpi="600" orientation="portrait" paperSize="9" scale="65" r:id="rId1"/>
  <headerFooter alignWithMargins="0">
    <oddFooter>&amp;L&amp;F&amp;C&amp;P</oddFooter>
  </headerFooter>
</worksheet>
</file>

<file path=xl/worksheets/sheet13.xml><?xml version="1.0" encoding="utf-8"?>
<worksheet xmlns="http://schemas.openxmlformats.org/spreadsheetml/2006/main" xmlns:r="http://schemas.openxmlformats.org/officeDocument/2006/relationships">
  <sheetPr>
    <pageSetUpPr fitToPage="1"/>
  </sheetPr>
  <dimension ref="B1:F19"/>
  <sheetViews>
    <sheetView workbookViewId="0" topLeftCell="A1">
      <selection activeCell="D25" sqref="D25"/>
    </sheetView>
  </sheetViews>
  <sheetFormatPr defaultColWidth="9.140625" defaultRowHeight="12.75"/>
  <cols>
    <col min="1" max="1" width="0.71875" style="4" customWidth="1"/>
    <col min="2" max="2" width="65.8515625" style="5" customWidth="1"/>
    <col min="3" max="6" width="16.8515625" style="4" customWidth="1"/>
    <col min="7" max="7" width="2.8515625" style="4" customWidth="1"/>
    <col min="8" max="16384" width="9.140625" style="4" customWidth="1"/>
  </cols>
  <sheetData>
    <row r="1" ht="15.75">
      <c r="F1" s="266" t="s">
        <v>539</v>
      </c>
    </row>
    <row r="2" spans="2:4" ht="15.75">
      <c r="B2" s="3" t="s">
        <v>582</v>
      </c>
      <c r="C2" s="2"/>
      <c r="D2" s="2"/>
    </row>
    <row r="3" ht="15.75">
      <c r="B3" s="3"/>
    </row>
    <row r="4" spans="2:6" ht="16.5" customHeight="1">
      <c r="B4" s="3"/>
      <c r="C4" s="6" t="s">
        <v>326</v>
      </c>
      <c r="D4" s="6" t="s">
        <v>327</v>
      </c>
      <c r="E4" s="7" t="s">
        <v>1039</v>
      </c>
      <c r="F4" s="8" t="s">
        <v>1039</v>
      </c>
    </row>
    <row r="5" spans="2:6" ht="15.75">
      <c r="B5" s="3"/>
      <c r="C5" s="9" t="s">
        <v>1038</v>
      </c>
      <c r="D5" s="9" t="s">
        <v>1038</v>
      </c>
      <c r="E5" s="10" t="s">
        <v>1041</v>
      </c>
      <c r="F5" s="11" t="s">
        <v>1041</v>
      </c>
    </row>
    <row r="6" spans="2:6" ht="15.75">
      <c r="B6" s="12"/>
      <c r="C6" s="44"/>
      <c r="D6" s="44"/>
      <c r="E6" s="88"/>
      <c r="F6" s="89"/>
    </row>
    <row r="7" spans="2:6" ht="15.75">
      <c r="B7" s="184"/>
      <c r="C7" s="13" t="s">
        <v>254</v>
      </c>
      <c r="D7" s="13" t="s">
        <v>254</v>
      </c>
      <c r="E7" s="17" t="s">
        <v>254</v>
      </c>
      <c r="F7" s="18" t="s">
        <v>832</v>
      </c>
    </row>
    <row r="8" spans="2:6" ht="15.75">
      <c r="B8" s="184"/>
      <c r="C8" s="13"/>
      <c r="D8" s="13"/>
      <c r="E8" s="17"/>
      <c r="F8" s="18"/>
    </row>
    <row r="9" spans="2:6" ht="15">
      <c r="B9" s="91" t="s">
        <v>406</v>
      </c>
      <c r="C9" s="185" t="s">
        <v>407</v>
      </c>
      <c r="D9" s="185" t="s">
        <v>407</v>
      </c>
      <c r="E9" s="73">
        <v>0</v>
      </c>
      <c r="F9" s="186">
        <v>0</v>
      </c>
    </row>
    <row r="10" spans="2:6" ht="15">
      <c r="B10" s="91" t="s">
        <v>408</v>
      </c>
      <c r="C10" s="185" t="s">
        <v>407</v>
      </c>
      <c r="D10" s="185" t="s">
        <v>407</v>
      </c>
      <c r="E10" s="73">
        <v>0</v>
      </c>
      <c r="F10" s="186">
        <v>0</v>
      </c>
    </row>
    <row r="11" spans="2:6" ht="15">
      <c r="B11" s="91" t="s">
        <v>409</v>
      </c>
      <c r="C11" s="24" t="s">
        <v>410</v>
      </c>
      <c r="D11" s="24" t="s">
        <v>410</v>
      </c>
      <c r="E11" s="25">
        <v>0</v>
      </c>
      <c r="F11" s="186">
        <v>0</v>
      </c>
    </row>
    <row r="12" spans="2:6" ht="15">
      <c r="B12" s="91" t="s">
        <v>411</v>
      </c>
      <c r="C12" s="24" t="s">
        <v>412</v>
      </c>
      <c r="D12" s="24" t="s">
        <v>412</v>
      </c>
      <c r="E12" s="25">
        <v>0</v>
      </c>
      <c r="F12" s="186">
        <v>0</v>
      </c>
    </row>
    <row r="13" spans="2:6" ht="15">
      <c r="B13" s="91" t="s">
        <v>413</v>
      </c>
      <c r="C13" s="24" t="s">
        <v>414</v>
      </c>
      <c r="D13" s="24" t="s">
        <v>414</v>
      </c>
      <c r="E13" s="25">
        <v>0</v>
      </c>
      <c r="F13" s="186">
        <v>0</v>
      </c>
    </row>
    <row r="14" spans="2:6" ht="18" customHeight="1">
      <c r="B14" s="187"/>
      <c r="C14" s="188"/>
      <c r="D14" s="188"/>
      <c r="E14" s="33"/>
      <c r="F14" s="34"/>
    </row>
    <row r="15" spans="3:4" ht="15">
      <c r="C15" s="35"/>
      <c r="D15" s="35"/>
    </row>
    <row r="16" spans="3:4" ht="15">
      <c r="C16" s="35"/>
      <c r="D16" s="35"/>
    </row>
    <row r="17" spans="3:4" ht="15">
      <c r="C17" s="35"/>
      <c r="D17" s="35"/>
    </row>
    <row r="18" spans="3:4" ht="15">
      <c r="C18" s="35"/>
      <c r="D18" s="35"/>
    </row>
    <row r="19" ht="15">
      <c r="C19" s="36"/>
    </row>
  </sheetData>
  <printOptions/>
  <pageMargins left="0.75" right="0.75" top="1" bottom="1" header="0.5" footer="0.5"/>
  <pageSetup firstPageNumber="35" useFirstPageNumber="1" fitToHeight="1" fitToWidth="1" horizontalDpi="600" verticalDpi="600" orientation="portrait" paperSize="9" scale="65" r:id="rId1"/>
  <headerFooter alignWithMargins="0">
    <oddFooter>&amp;L&amp;F&amp;C&amp;P</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E595"/>
  <sheetViews>
    <sheetView workbookViewId="0" topLeftCell="A362">
      <selection activeCell="E377" sqref="A1:E377"/>
    </sheetView>
  </sheetViews>
  <sheetFormatPr defaultColWidth="9.140625" defaultRowHeight="12.75"/>
  <cols>
    <col min="1" max="1" width="57.7109375" style="109" customWidth="1"/>
    <col min="2" max="2" width="18.28125" style="39" bestFit="1" customWidth="1"/>
    <col min="3" max="3" width="18.00390625" style="4" bestFit="1" customWidth="1"/>
    <col min="4" max="4" width="13.00390625" style="4" bestFit="1" customWidth="1"/>
    <col min="5" max="5" width="13.00390625" style="37" bestFit="1" customWidth="1"/>
    <col min="6" max="6" width="2.421875" style="4" customWidth="1"/>
    <col min="7" max="16384" width="9.140625" style="4" customWidth="1"/>
  </cols>
  <sheetData>
    <row r="1" spans="1:2" ht="15.75">
      <c r="A1" s="338" t="s">
        <v>1123</v>
      </c>
      <c r="B1" s="338"/>
    </row>
    <row r="2" ht="15">
      <c r="A2" s="125"/>
    </row>
    <row r="3" spans="1:5" ht="15.75">
      <c r="A3" s="126"/>
      <c r="B3" s="6" t="s">
        <v>1053</v>
      </c>
      <c r="C3" s="6" t="s">
        <v>1054</v>
      </c>
      <c r="D3" s="78" t="s">
        <v>1039</v>
      </c>
      <c r="E3" s="79" t="s">
        <v>1039</v>
      </c>
    </row>
    <row r="4" spans="2:5" ht="15.75">
      <c r="B4" s="9" t="s">
        <v>1038</v>
      </c>
      <c r="C4" s="9" t="s">
        <v>1038</v>
      </c>
      <c r="D4" s="138" t="s">
        <v>1041</v>
      </c>
      <c r="E4" s="139" t="s">
        <v>1041</v>
      </c>
    </row>
    <row r="5" spans="1:5" ht="15.75">
      <c r="A5" s="127"/>
      <c r="B5" s="13"/>
      <c r="C5" s="13"/>
      <c r="D5" s="136"/>
      <c r="E5" s="51"/>
    </row>
    <row r="6" spans="1:5" s="14" customFormat="1" ht="15.75">
      <c r="A6" s="128" t="s">
        <v>1124</v>
      </c>
      <c r="B6" s="13" t="s">
        <v>254</v>
      </c>
      <c r="C6" s="13" t="s">
        <v>254</v>
      </c>
      <c r="D6" s="135" t="s">
        <v>254</v>
      </c>
      <c r="E6" s="48" t="s">
        <v>832</v>
      </c>
    </row>
    <row r="7" spans="1:5" s="14" customFormat="1" ht="15.75">
      <c r="A7" s="129"/>
      <c r="B7" s="13"/>
      <c r="C7" s="13"/>
      <c r="D7" s="136"/>
      <c r="E7" s="51"/>
    </row>
    <row r="8" spans="1:5" s="14" customFormat="1" ht="15.75">
      <c r="A8" s="70" t="s">
        <v>1081</v>
      </c>
      <c r="B8" s="53"/>
      <c r="C8" s="54"/>
      <c r="D8" s="55"/>
      <c r="E8" s="55"/>
    </row>
    <row r="9" spans="1:5" s="14" customFormat="1" ht="15.75">
      <c r="A9" s="28"/>
      <c r="B9" s="53"/>
      <c r="C9" s="54"/>
      <c r="D9" s="55"/>
      <c r="E9" s="55"/>
    </row>
    <row r="10" spans="1:5" s="14" customFormat="1" ht="15.75">
      <c r="A10" s="60" t="s">
        <v>1086</v>
      </c>
      <c r="B10" s="57"/>
      <c r="C10" s="54"/>
      <c r="D10" s="55"/>
      <c r="E10" s="55"/>
    </row>
    <row r="11" spans="1:5" s="14" customFormat="1" ht="15.75">
      <c r="A11" s="60"/>
      <c r="B11" s="57"/>
      <c r="C11" s="54"/>
      <c r="D11" s="55"/>
      <c r="E11" s="55"/>
    </row>
    <row r="12" spans="1:5" s="14" customFormat="1" ht="15.75">
      <c r="A12" s="60" t="s">
        <v>1087</v>
      </c>
      <c r="B12" s="57"/>
      <c r="C12" s="57"/>
      <c r="D12" s="55"/>
      <c r="E12" s="55"/>
    </row>
    <row r="13" spans="1:5" s="14" customFormat="1" ht="30">
      <c r="A13" s="28" t="s">
        <v>1088</v>
      </c>
      <c r="B13" s="57">
        <v>335</v>
      </c>
      <c r="C13" s="57">
        <v>335</v>
      </c>
      <c r="D13" s="72">
        <f>SUM(C13-B13)</f>
        <v>0</v>
      </c>
      <c r="E13" s="59">
        <f>+ROUND(+D13/B13*100,2)</f>
        <v>0</v>
      </c>
    </row>
    <row r="14" spans="1:5" s="14" customFormat="1" ht="30">
      <c r="A14" s="28" t="s">
        <v>1097</v>
      </c>
      <c r="B14" s="57">
        <v>8285</v>
      </c>
      <c r="C14" s="57">
        <v>8285</v>
      </c>
      <c r="D14" s="72">
        <f>SUM(C14-B14)</f>
        <v>0</v>
      </c>
      <c r="E14" s="59">
        <f>+ROUND(+D14/B14*100,2)</f>
        <v>0</v>
      </c>
    </row>
    <row r="15" spans="1:5" s="14" customFormat="1" ht="15">
      <c r="A15" s="28" t="s">
        <v>1098</v>
      </c>
      <c r="B15" s="57">
        <v>335</v>
      </c>
      <c r="C15" s="57">
        <v>335</v>
      </c>
      <c r="D15" s="72">
        <f>SUM(C15-B15)</f>
        <v>0</v>
      </c>
      <c r="E15" s="59">
        <f>+ROUND(+D15/B15*100,2)</f>
        <v>0</v>
      </c>
    </row>
    <row r="16" spans="1:5" s="14" customFormat="1" ht="30">
      <c r="A16" s="28" t="s">
        <v>1099</v>
      </c>
      <c r="B16" s="57">
        <v>16565</v>
      </c>
      <c r="C16" s="57">
        <v>16565</v>
      </c>
      <c r="D16" s="72">
        <f>SUM(C16-B16)</f>
        <v>0</v>
      </c>
      <c r="E16" s="59">
        <f>+ROUND(+D16/B16*100,2)</f>
        <v>0</v>
      </c>
    </row>
    <row r="17" spans="1:5" s="14" customFormat="1" ht="15">
      <c r="A17" s="28"/>
      <c r="B17" s="57"/>
      <c r="C17" s="57"/>
      <c r="D17" s="72"/>
      <c r="E17" s="59"/>
    </row>
    <row r="18" spans="1:5" s="14" customFormat="1" ht="31.5">
      <c r="A18" s="60" t="s">
        <v>1100</v>
      </c>
      <c r="B18" s="57"/>
      <c r="C18" s="57"/>
      <c r="D18" s="72"/>
      <c r="E18" s="59"/>
    </row>
    <row r="19" spans="1:5" s="14" customFormat="1" ht="30">
      <c r="A19" s="28" t="s">
        <v>1088</v>
      </c>
      <c r="B19" s="57">
        <v>335</v>
      </c>
      <c r="C19" s="57">
        <v>335</v>
      </c>
      <c r="D19" s="72">
        <f>SUM(C19-B19)</f>
        <v>0</v>
      </c>
      <c r="E19" s="59">
        <f>+ROUND(+D19/B19*100,2)</f>
        <v>0</v>
      </c>
    </row>
    <row r="20" spans="1:5" s="14" customFormat="1" ht="30">
      <c r="A20" s="28" t="s">
        <v>1101</v>
      </c>
      <c r="B20" s="57">
        <v>8285</v>
      </c>
      <c r="C20" s="57">
        <v>8285</v>
      </c>
      <c r="D20" s="72">
        <f>SUM(C20-B20)</f>
        <v>0</v>
      </c>
      <c r="E20" s="59">
        <f>+ROUND(+D20/B20*100,2)</f>
        <v>0</v>
      </c>
    </row>
    <row r="21" spans="1:5" s="14" customFormat="1" ht="15">
      <c r="A21" s="28" t="s">
        <v>1102</v>
      </c>
      <c r="B21" s="57"/>
      <c r="C21" s="57"/>
      <c r="D21" s="72"/>
      <c r="E21" s="59"/>
    </row>
    <row r="22" spans="1:5" s="14" customFormat="1" ht="15">
      <c r="A22" s="28" t="s">
        <v>1103</v>
      </c>
      <c r="B22" s="57">
        <v>170</v>
      </c>
      <c r="C22" s="57">
        <v>170</v>
      </c>
      <c r="D22" s="72">
        <f>SUM(C22-B22)</f>
        <v>0</v>
      </c>
      <c r="E22" s="59">
        <f>+ROUND(+D22/B22*100,2)</f>
        <v>0</v>
      </c>
    </row>
    <row r="23" spans="1:5" s="14" customFormat="1" ht="15">
      <c r="A23" s="28" t="s">
        <v>1104</v>
      </c>
      <c r="B23" s="57">
        <v>170</v>
      </c>
      <c r="C23" s="57">
        <v>170</v>
      </c>
      <c r="D23" s="72">
        <f>SUM(C23-B23)</f>
        <v>0</v>
      </c>
      <c r="E23" s="59">
        <f>+ROUND(+D23/B23*100,2)</f>
        <v>0</v>
      </c>
    </row>
    <row r="24" spans="1:5" s="14" customFormat="1" ht="15">
      <c r="A24" s="28" t="s">
        <v>1105</v>
      </c>
      <c r="B24" s="57">
        <v>335</v>
      </c>
      <c r="C24" s="57">
        <v>335</v>
      </c>
      <c r="D24" s="72">
        <f>SUM(C24-B24)</f>
        <v>0</v>
      </c>
      <c r="E24" s="59">
        <f>+ROUND(+D24/B24*100,2)</f>
        <v>0</v>
      </c>
    </row>
    <row r="25" spans="1:5" s="14" customFormat="1" ht="30">
      <c r="A25" s="28" t="s">
        <v>1106</v>
      </c>
      <c r="B25" s="57">
        <v>335</v>
      </c>
      <c r="C25" s="57">
        <v>335</v>
      </c>
      <c r="D25" s="72">
        <f>SUM(C25-B25)</f>
        <v>0</v>
      </c>
      <c r="E25" s="59">
        <f>+ROUND(+D25/B25*100,2)</f>
        <v>0</v>
      </c>
    </row>
    <row r="26" spans="1:5" s="14" customFormat="1" ht="30">
      <c r="A26" s="28" t="s">
        <v>1107</v>
      </c>
      <c r="B26" s="57">
        <v>16565</v>
      </c>
      <c r="C26" s="57">
        <v>16565</v>
      </c>
      <c r="D26" s="72">
        <f>SUM(C26-B26)</f>
        <v>0</v>
      </c>
      <c r="E26" s="59">
        <f>+ROUND(+D26/B26*100,2)</f>
        <v>0</v>
      </c>
    </row>
    <row r="27" spans="1:5" s="14" customFormat="1" ht="15">
      <c r="A27" s="28"/>
      <c r="B27" s="57"/>
      <c r="C27" s="57"/>
      <c r="D27" s="72"/>
      <c r="E27" s="59"/>
    </row>
    <row r="28" spans="1:5" s="14" customFormat="1" ht="31.5">
      <c r="A28" s="60" t="s">
        <v>1108</v>
      </c>
      <c r="B28" s="57"/>
      <c r="C28" s="57"/>
      <c r="D28" s="72"/>
      <c r="E28" s="59"/>
    </row>
    <row r="29" spans="1:5" s="14" customFormat="1" ht="30">
      <c r="A29" s="28" t="s">
        <v>1109</v>
      </c>
      <c r="B29" s="57">
        <v>335</v>
      </c>
      <c r="C29" s="57">
        <v>335</v>
      </c>
      <c r="D29" s="72">
        <f>SUM(C29-B29)</f>
        <v>0</v>
      </c>
      <c r="E29" s="59">
        <f>+ROUND(+D29/B29*100,2)</f>
        <v>0</v>
      </c>
    </row>
    <row r="30" spans="1:5" s="14" customFormat="1" ht="30">
      <c r="A30" s="28" t="s">
        <v>1110</v>
      </c>
      <c r="B30" s="57">
        <v>16565</v>
      </c>
      <c r="C30" s="57">
        <v>16565</v>
      </c>
      <c r="D30" s="72">
        <f>SUM(C30-B30)</f>
        <v>0</v>
      </c>
      <c r="E30" s="59">
        <f>+ROUND(+D30/B30*100,2)</f>
        <v>0</v>
      </c>
    </row>
    <row r="31" spans="1:5" s="14" customFormat="1" ht="15.75">
      <c r="A31" s="60"/>
      <c r="B31" s="57"/>
      <c r="C31" s="57"/>
      <c r="D31" s="72"/>
      <c r="E31" s="59"/>
    </row>
    <row r="32" spans="1:5" s="14" customFormat="1" ht="15.75">
      <c r="A32" s="60" t="s">
        <v>1111</v>
      </c>
      <c r="B32" s="57"/>
      <c r="C32" s="57"/>
      <c r="D32" s="72"/>
      <c r="E32" s="59"/>
    </row>
    <row r="33" spans="1:5" s="14" customFormat="1" ht="15">
      <c r="A33" s="28" t="s">
        <v>1112</v>
      </c>
      <c r="B33" s="57">
        <v>150</v>
      </c>
      <c r="C33" s="57">
        <v>150</v>
      </c>
      <c r="D33" s="72">
        <f>SUM(C33-B33)</f>
        <v>0</v>
      </c>
      <c r="E33" s="59">
        <f>+ROUND(+D33/B33*100,2)</f>
        <v>0</v>
      </c>
    </row>
    <row r="34" spans="1:5" s="14" customFormat="1" ht="15">
      <c r="A34" s="28" t="s">
        <v>1113</v>
      </c>
      <c r="B34" s="57">
        <v>295</v>
      </c>
      <c r="C34" s="57">
        <v>295</v>
      </c>
      <c r="D34" s="72">
        <f>SUM(C34-B34)</f>
        <v>0</v>
      </c>
      <c r="E34" s="59">
        <f>+ROUND(+D34/B34*100,2)</f>
        <v>0</v>
      </c>
    </row>
    <row r="35" spans="1:5" s="14" customFormat="1" ht="15">
      <c r="A35" s="28"/>
      <c r="B35" s="57"/>
      <c r="C35" s="57"/>
      <c r="D35" s="72"/>
      <c r="E35" s="59"/>
    </row>
    <row r="36" spans="1:5" s="14" customFormat="1" ht="15.75">
      <c r="A36" s="60" t="s">
        <v>1114</v>
      </c>
      <c r="B36" s="57"/>
      <c r="C36" s="57"/>
      <c r="D36" s="72"/>
      <c r="E36" s="59"/>
    </row>
    <row r="37" spans="1:5" s="14" customFormat="1" ht="30">
      <c r="A37" s="28" t="s">
        <v>1115</v>
      </c>
      <c r="B37" s="57">
        <v>150</v>
      </c>
      <c r="C37" s="57">
        <v>150</v>
      </c>
      <c r="D37" s="72">
        <f>SUM(C37-B37)</f>
        <v>0</v>
      </c>
      <c r="E37" s="59">
        <f>+ROUND(+D37/B37*100,2)</f>
        <v>0</v>
      </c>
    </row>
    <row r="38" spans="1:5" s="14" customFormat="1" ht="30">
      <c r="A38" s="28" t="s">
        <v>1116</v>
      </c>
      <c r="B38" s="57">
        <v>170</v>
      </c>
      <c r="C38" s="57">
        <v>170</v>
      </c>
      <c r="D38" s="72">
        <f>SUM(C38-B38)</f>
        <v>0</v>
      </c>
      <c r="E38" s="59">
        <f>+ROUND(+D38/B38*100,2)</f>
        <v>0</v>
      </c>
    </row>
    <row r="39" spans="1:5" s="14" customFormat="1" ht="15">
      <c r="A39" s="28"/>
      <c r="B39" s="57"/>
      <c r="C39" s="57"/>
      <c r="D39" s="72"/>
      <c r="E39" s="59"/>
    </row>
    <row r="40" spans="1:5" s="14" customFormat="1" ht="15.75">
      <c r="A40" s="60" t="s">
        <v>1117</v>
      </c>
      <c r="B40" s="57"/>
      <c r="C40" s="57"/>
      <c r="D40" s="72"/>
      <c r="E40" s="59"/>
    </row>
    <row r="41" spans="1:5" s="14" customFormat="1" ht="15">
      <c r="A41" s="28"/>
      <c r="B41" s="57"/>
      <c r="C41" s="57"/>
      <c r="D41" s="72"/>
      <c r="E41" s="59"/>
    </row>
    <row r="42" spans="1:5" s="14" customFormat="1" ht="15.75">
      <c r="A42" s="60" t="s">
        <v>1118</v>
      </c>
      <c r="B42" s="57"/>
      <c r="C42" s="57"/>
      <c r="D42" s="72"/>
      <c r="E42" s="59"/>
    </row>
    <row r="43" spans="1:5" s="14" customFormat="1" ht="30">
      <c r="A43" s="28" t="s">
        <v>1119</v>
      </c>
      <c r="B43" s="57">
        <v>335</v>
      </c>
      <c r="C43" s="57">
        <v>335</v>
      </c>
      <c r="D43" s="72">
        <f>SUM(C43-B43)</f>
        <v>0</v>
      </c>
      <c r="E43" s="59">
        <f>+ROUND(+D43/B43*100,2)</f>
        <v>0</v>
      </c>
    </row>
    <row r="44" spans="1:5" s="14" customFormat="1" ht="30">
      <c r="A44" s="28" t="s">
        <v>1120</v>
      </c>
      <c r="B44" s="57">
        <v>16565</v>
      </c>
      <c r="C44" s="57">
        <v>16565</v>
      </c>
      <c r="D44" s="72">
        <f>SUM(C44-B44)</f>
        <v>0</v>
      </c>
      <c r="E44" s="59">
        <f>+ROUND(+D44/B44*100,2)</f>
        <v>0</v>
      </c>
    </row>
    <row r="45" spans="1:5" s="14" customFormat="1" ht="15">
      <c r="A45" s="28"/>
      <c r="B45" s="57"/>
      <c r="C45" s="57"/>
      <c r="D45" s="72"/>
      <c r="E45" s="59"/>
    </row>
    <row r="46" spans="1:5" s="14" customFormat="1" ht="30">
      <c r="A46" s="28" t="s">
        <v>1134</v>
      </c>
      <c r="B46" s="57">
        <v>335</v>
      </c>
      <c r="C46" s="57">
        <v>335</v>
      </c>
      <c r="D46" s="72">
        <f>SUM(C46-B46)</f>
        <v>0</v>
      </c>
      <c r="E46" s="59">
        <f>+ROUND(+D46/B46*100,2)</f>
        <v>0</v>
      </c>
    </row>
    <row r="47" spans="1:5" s="14" customFormat="1" ht="30">
      <c r="A47" s="71" t="s">
        <v>1135</v>
      </c>
      <c r="B47" s="61">
        <v>16565</v>
      </c>
      <c r="C47" s="61">
        <v>16565</v>
      </c>
      <c r="D47" s="137">
        <f>SUM(C47-B47)</f>
        <v>0</v>
      </c>
      <c r="E47" s="63">
        <f>+ROUND(+D47/B47*100,2)</f>
        <v>0</v>
      </c>
    </row>
    <row r="48" spans="1:5" s="14" customFormat="1" ht="15">
      <c r="A48" s="28"/>
      <c r="B48" s="57"/>
      <c r="C48" s="57"/>
      <c r="D48" s="72"/>
      <c r="E48" s="59"/>
    </row>
    <row r="49" spans="1:5" s="14" customFormat="1" ht="31.5">
      <c r="A49" s="60" t="s">
        <v>1136</v>
      </c>
      <c r="B49" s="57"/>
      <c r="C49" s="57"/>
      <c r="D49" s="72"/>
      <c r="E49" s="59"/>
    </row>
    <row r="50" spans="1:5" s="14" customFormat="1" ht="15">
      <c r="A50" s="28" t="s">
        <v>1137</v>
      </c>
      <c r="B50" s="57">
        <v>170</v>
      </c>
      <c r="C50" s="57">
        <v>170</v>
      </c>
      <c r="D50" s="72">
        <f>SUM(C50-B50)</f>
        <v>0</v>
      </c>
      <c r="E50" s="59">
        <f>+ROUND(+D50/B50*100,2)</f>
        <v>0</v>
      </c>
    </row>
    <row r="51" spans="1:5" s="14" customFormat="1" ht="30">
      <c r="A51" s="28" t="s">
        <v>1138</v>
      </c>
      <c r="B51" s="57">
        <v>25315</v>
      </c>
      <c r="C51" s="57">
        <v>25315</v>
      </c>
      <c r="D51" s="72">
        <f>SUM(C51-B51)</f>
        <v>0</v>
      </c>
      <c r="E51" s="59">
        <f>+ROUND(+D51/B51*100,2)</f>
        <v>0</v>
      </c>
    </row>
    <row r="52" spans="1:5" s="14" customFormat="1" ht="15">
      <c r="A52" s="28"/>
      <c r="B52" s="57"/>
      <c r="C52" s="57"/>
      <c r="D52" s="72"/>
      <c r="E52" s="59"/>
    </row>
    <row r="53" spans="1:5" s="14" customFormat="1" ht="15.75">
      <c r="A53" s="60" t="s">
        <v>1139</v>
      </c>
      <c r="B53" s="57">
        <v>335</v>
      </c>
      <c r="C53" s="57">
        <v>335</v>
      </c>
      <c r="D53" s="72">
        <f>SUM(C53-B53)</f>
        <v>0</v>
      </c>
      <c r="E53" s="59">
        <f>+ROUND(+D53/B53*100,2)</f>
        <v>0</v>
      </c>
    </row>
    <row r="54" spans="1:5" s="14" customFormat="1" ht="15">
      <c r="A54" s="28"/>
      <c r="B54" s="57"/>
      <c r="C54" s="57"/>
      <c r="D54" s="72"/>
      <c r="E54" s="59"/>
    </row>
    <row r="55" spans="1:5" s="14" customFormat="1" ht="15.75">
      <c r="A55" s="60" t="s">
        <v>1140</v>
      </c>
      <c r="B55" s="57" t="s">
        <v>1141</v>
      </c>
      <c r="C55" s="57" t="s">
        <v>1141</v>
      </c>
      <c r="D55" s="72"/>
      <c r="E55" s="59"/>
    </row>
    <row r="56" spans="1:5" s="14" customFormat="1" ht="15.75">
      <c r="A56" s="60"/>
      <c r="B56" s="57"/>
      <c r="C56" s="57"/>
      <c r="D56" s="72"/>
      <c r="E56" s="59"/>
    </row>
    <row r="57" spans="1:5" s="14" customFormat="1" ht="31.5">
      <c r="A57" s="60" t="s">
        <v>1142</v>
      </c>
      <c r="B57" s="57" t="s">
        <v>1141</v>
      </c>
      <c r="C57" s="57" t="s">
        <v>1141</v>
      </c>
      <c r="D57" s="72"/>
      <c r="E57" s="59"/>
    </row>
    <row r="58" spans="1:5" s="14" customFormat="1" ht="15.75">
      <c r="A58" s="60"/>
      <c r="B58" s="57"/>
      <c r="C58" s="57"/>
      <c r="D58" s="72"/>
      <c r="E58" s="59"/>
    </row>
    <row r="59" spans="1:5" s="14" customFormat="1" ht="31.5">
      <c r="A59" s="60" t="s">
        <v>1143</v>
      </c>
      <c r="B59" s="57" t="s">
        <v>1141</v>
      </c>
      <c r="C59" s="57" t="s">
        <v>1141</v>
      </c>
      <c r="D59" s="72"/>
      <c r="E59" s="59"/>
    </row>
    <row r="60" spans="1:5" s="14" customFormat="1" ht="15">
      <c r="A60" s="28"/>
      <c r="B60" s="57"/>
      <c r="C60" s="57"/>
      <c r="D60" s="72"/>
      <c r="E60" s="59"/>
    </row>
    <row r="61" spans="1:5" s="14" customFormat="1" ht="15.75">
      <c r="A61" s="60" t="s">
        <v>1144</v>
      </c>
      <c r="B61" s="57"/>
      <c r="C61" s="57"/>
      <c r="D61" s="72"/>
      <c r="E61" s="59"/>
    </row>
    <row r="62" spans="1:5" s="14" customFormat="1" ht="15">
      <c r="A62" s="28"/>
      <c r="B62" s="57"/>
      <c r="C62" s="57"/>
      <c r="D62" s="72"/>
      <c r="E62" s="59"/>
    </row>
    <row r="63" spans="1:5" s="14" customFormat="1" ht="15.75">
      <c r="A63" s="60" t="s">
        <v>1145</v>
      </c>
      <c r="B63" s="57"/>
      <c r="C63" s="57"/>
      <c r="D63" s="72"/>
      <c r="E63" s="59"/>
    </row>
    <row r="64" spans="1:5" s="14" customFormat="1" ht="30">
      <c r="A64" s="28" t="s">
        <v>0</v>
      </c>
      <c r="B64" s="57">
        <v>335</v>
      </c>
      <c r="C64" s="57">
        <v>335</v>
      </c>
      <c r="D64" s="72">
        <f>SUM(C64-B64)</f>
        <v>0</v>
      </c>
      <c r="E64" s="59">
        <f>+ROUND(+D64/B64*100,2)</f>
        <v>0</v>
      </c>
    </row>
    <row r="65" spans="1:5" s="14" customFormat="1" ht="30">
      <c r="A65" s="28" t="s">
        <v>1</v>
      </c>
      <c r="B65" s="57">
        <v>16565</v>
      </c>
      <c r="C65" s="57">
        <v>16565</v>
      </c>
      <c r="D65" s="72">
        <f>SUM(C65-B65)</f>
        <v>0</v>
      </c>
      <c r="E65" s="59">
        <f>+ROUND(+D65/B65*100,2)</f>
        <v>0</v>
      </c>
    </row>
    <row r="66" spans="1:5" s="14" customFormat="1" ht="15">
      <c r="A66" s="28"/>
      <c r="B66" s="57"/>
      <c r="C66" s="57"/>
      <c r="D66" s="72"/>
      <c r="E66" s="59"/>
    </row>
    <row r="67" spans="1:5" s="14" customFormat="1" ht="15.75">
      <c r="A67" s="60" t="s">
        <v>2</v>
      </c>
      <c r="B67" s="57"/>
      <c r="C67" s="57"/>
      <c r="D67" s="72"/>
      <c r="E67" s="59"/>
    </row>
    <row r="68" spans="1:5" s="14" customFormat="1" ht="15">
      <c r="A68" s="28"/>
      <c r="B68" s="57"/>
      <c r="C68" s="57"/>
      <c r="D68" s="72"/>
      <c r="E68" s="59"/>
    </row>
    <row r="69" spans="1:5" s="14" customFormat="1" ht="31.5">
      <c r="A69" s="60" t="s">
        <v>3</v>
      </c>
      <c r="B69" s="57">
        <v>95</v>
      </c>
      <c r="C69" s="57">
        <v>95</v>
      </c>
      <c r="D69" s="72">
        <f>SUM(C69-B69)</f>
        <v>0</v>
      </c>
      <c r="E69" s="59">
        <f>+ROUND(+D69/B69*100,2)</f>
        <v>0</v>
      </c>
    </row>
    <row r="70" spans="1:5" s="14" customFormat="1" ht="15.75">
      <c r="A70" s="60" t="s">
        <v>4</v>
      </c>
      <c r="B70" s="57">
        <v>95</v>
      </c>
      <c r="C70" s="57">
        <v>95</v>
      </c>
      <c r="D70" s="72">
        <f>SUM(C70-B70)</f>
        <v>0</v>
      </c>
      <c r="E70" s="59">
        <f>+ROUND(+D70/B70*100,2)</f>
        <v>0</v>
      </c>
    </row>
    <row r="71" spans="1:5" s="14" customFormat="1" ht="15.75">
      <c r="A71" s="60" t="s">
        <v>1042</v>
      </c>
      <c r="B71" s="57">
        <v>335</v>
      </c>
      <c r="C71" s="57">
        <v>335</v>
      </c>
      <c r="D71" s="72">
        <f>SUM(C71-B71)</f>
        <v>0</v>
      </c>
      <c r="E71" s="59">
        <f>+ROUND(+D71/B71*100,2)</f>
        <v>0</v>
      </c>
    </row>
    <row r="72" spans="1:5" s="14" customFormat="1" ht="15">
      <c r="A72" s="28"/>
      <c r="B72" s="57"/>
      <c r="C72" s="57"/>
      <c r="D72" s="72"/>
      <c r="E72" s="59"/>
    </row>
    <row r="73" spans="1:5" s="14" customFormat="1" ht="15.75">
      <c r="A73" s="60" t="s">
        <v>5</v>
      </c>
      <c r="B73" s="57"/>
      <c r="C73" s="57"/>
      <c r="D73" s="72"/>
      <c r="E73" s="59"/>
    </row>
    <row r="74" spans="1:5" s="14" customFormat="1" ht="15">
      <c r="A74" s="28"/>
      <c r="B74" s="57"/>
      <c r="C74" s="57"/>
      <c r="D74" s="72"/>
      <c r="E74" s="59"/>
    </row>
    <row r="75" spans="1:5" s="14" customFormat="1" ht="30.75">
      <c r="A75" s="60" t="s">
        <v>1043</v>
      </c>
      <c r="B75" s="57">
        <v>170</v>
      </c>
      <c r="C75" s="57">
        <v>170</v>
      </c>
      <c r="D75" s="72">
        <f>SUM(C75-B75)</f>
        <v>0</v>
      </c>
      <c r="E75" s="59">
        <f>+ROUND(+D75/B75*100,2)</f>
        <v>0</v>
      </c>
    </row>
    <row r="76" spans="1:5" s="14" customFormat="1" ht="15">
      <c r="A76" s="28"/>
      <c r="B76" s="57"/>
      <c r="C76" s="57"/>
      <c r="D76" s="72"/>
      <c r="E76" s="59"/>
    </row>
    <row r="77" spans="1:5" s="14" customFormat="1" ht="15.75">
      <c r="A77" s="60" t="s">
        <v>6</v>
      </c>
      <c r="B77" s="57"/>
      <c r="C77" s="57"/>
      <c r="D77" s="72"/>
      <c r="E77" s="59"/>
    </row>
    <row r="78" spans="1:5" s="14" customFormat="1" ht="15.75">
      <c r="A78" s="60"/>
      <c r="B78" s="57"/>
      <c r="C78" s="57"/>
      <c r="D78" s="72"/>
      <c r="E78" s="59"/>
    </row>
    <row r="79" spans="1:5" s="14" customFormat="1" ht="31.5">
      <c r="A79" s="60" t="s">
        <v>7</v>
      </c>
      <c r="B79" s="57"/>
      <c r="C79" s="57"/>
      <c r="D79" s="72"/>
      <c r="E79" s="59"/>
    </row>
    <row r="80" spans="1:5" s="14" customFormat="1" ht="30">
      <c r="A80" s="28" t="s">
        <v>8</v>
      </c>
      <c r="B80" s="57">
        <v>335</v>
      </c>
      <c r="C80" s="57">
        <v>335</v>
      </c>
      <c r="D80" s="72">
        <f>SUM(C80-B80)</f>
        <v>0</v>
      </c>
      <c r="E80" s="59">
        <f>+ROUND(+D80/B80*100,2)</f>
        <v>0</v>
      </c>
    </row>
    <row r="81" spans="1:5" s="14" customFormat="1" ht="15">
      <c r="A81" s="28" t="s">
        <v>9</v>
      </c>
      <c r="B81" s="57">
        <v>70</v>
      </c>
      <c r="C81" s="57">
        <v>70</v>
      </c>
      <c r="D81" s="72">
        <f>SUM(C81-B81)</f>
        <v>0</v>
      </c>
      <c r="E81" s="59">
        <f>+ROUND(+D81/B81*100,2)</f>
        <v>0</v>
      </c>
    </row>
    <row r="82" spans="1:5" s="14" customFormat="1" ht="15">
      <c r="A82" s="28"/>
      <c r="B82" s="57"/>
      <c r="C82" s="57"/>
      <c r="D82" s="72"/>
      <c r="E82" s="59"/>
    </row>
    <row r="83" spans="1:5" s="14" customFormat="1" ht="31.5">
      <c r="A83" s="60" t="s">
        <v>10</v>
      </c>
      <c r="B83" s="57"/>
      <c r="C83" s="57"/>
      <c r="D83" s="72"/>
      <c r="E83" s="59"/>
    </row>
    <row r="84" spans="1:5" s="14" customFormat="1" ht="15">
      <c r="A84" s="28" t="s">
        <v>11</v>
      </c>
      <c r="B84" s="57">
        <v>25</v>
      </c>
      <c r="C84" s="57">
        <v>25</v>
      </c>
      <c r="D84" s="72">
        <f>SUM(C84-B84)</f>
        <v>0</v>
      </c>
      <c r="E84" s="59">
        <f>+ROUND(+D84/B84*100,2)</f>
        <v>0</v>
      </c>
    </row>
    <row r="85" spans="1:5" s="14" customFormat="1" ht="15">
      <c r="A85" s="28" t="s">
        <v>12</v>
      </c>
      <c r="B85" s="57">
        <v>85</v>
      </c>
      <c r="C85" s="57">
        <v>85</v>
      </c>
      <c r="D85" s="72">
        <f>SUM(C85-B85)</f>
        <v>0</v>
      </c>
      <c r="E85" s="59">
        <f>+ROUND(+D85/B85*100,2)</f>
        <v>0</v>
      </c>
    </row>
    <row r="86" spans="1:5" s="14" customFormat="1" ht="30">
      <c r="A86" s="28" t="s">
        <v>13</v>
      </c>
      <c r="B86" s="57"/>
      <c r="C86" s="57"/>
      <c r="D86" s="72"/>
      <c r="E86" s="59"/>
    </row>
    <row r="87" spans="1:5" s="14" customFormat="1" ht="15">
      <c r="A87" s="28"/>
      <c r="B87" s="57"/>
      <c r="C87" s="57"/>
      <c r="D87" s="72"/>
      <c r="E87" s="59"/>
    </row>
    <row r="88" spans="1:5" s="14" customFormat="1" ht="15.75">
      <c r="A88" s="60" t="s">
        <v>14</v>
      </c>
      <c r="B88" s="57"/>
      <c r="C88" s="57"/>
      <c r="D88" s="72"/>
      <c r="E88" s="59"/>
    </row>
    <row r="89" spans="1:5" s="14" customFormat="1" ht="15.75">
      <c r="A89" s="60"/>
      <c r="B89" s="57"/>
      <c r="C89" s="57"/>
      <c r="D89" s="72"/>
      <c r="E89" s="59"/>
    </row>
    <row r="90" spans="1:5" s="14" customFormat="1" ht="15.75">
      <c r="A90" s="60" t="s">
        <v>15</v>
      </c>
      <c r="B90" s="57"/>
      <c r="C90" s="57"/>
      <c r="D90" s="72"/>
      <c r="E90" s="59"/>
    </row>
    <row r="91" spans="1:5" s="14" customFormat="1" ht="30">
      <c r="A91" s="28" t="s">
        <v>16</v>
      </c>
      <c r="B91" s="57">
        <v>170</v>
      </c>
      <c r="C91" s="57">
        <v>170</v>
      </c>
      <c r="D91" s="72">
        <f>SUM(C91-B91)</f>
        <v>0</v>
      </c>
      <c r="E91" s="59">
        <f>+ROUND(+D91/B91*100,2)</f>
        <v>0</v>
      </c>
    </row>
    <row r="92" spans="1:5" s="14" customFormat="1" ht="15">
      <c r="A92" s="28"/>
      <c r="B92" s="57"/>
      <c r="C92" s="57"/>
      <c r="D92" s="72"/>
      <c r="E92" s="59"/>
    </row>
    <row r="93" spans="1:5" s="14" customFormat="1" ht="15.75">
      <c r="A93" s="140" t="s">
        <v>18</v>
      </c>
      <c r="B93" s="61"/>
      <c r="C93" s="61"/>
      <c r="D93" s="137"/>
      <c r="E93" s="63"/>
    </row>
    <row r="94" spans="1:5" s="14" customFormat="1" ht="15">
      <c r="A94" s="28"/>
      <c r="B94" s="57"/>
      <c r="C94" s="57"/>
      <c r="D94" s="72"/>
      <c r="E94" s="59"/>
    </row>
    <row r="95" spans="1:5" s="14" customFormat="1" ht="15.75">
      <c r="A95" s="60" t="s">
        <v>19</v>
      </c>
      <c r="B95" s="57" t="s">
        <v>20</v>
      </c>
      <c r="C95" s="57" t="s">
        <v>20</v>
      </c>
      <c r="D95" s="72"/>
      <c r="E95" s="59"/>
    </row>
    <row r="96" spans="1:5" s="14" customFormat="1" ht="31.5">
      <c r="A96" s="60" t="s">
        <v>21</v>
      </c>
      <c r="B96" s="57">
        <v>170</v>
      </c>
      <c r="C96" s="57">
        <v>170</v>
      </c>
      <c r="D96" s="72">
        <f>SUM(C96-B96)</f>
        <v>0</v>
      </c>
      <c r="E96" s="59">
        <f>+ROUND(+D96/B96*100,2)</f>
        <v>0</v>
      </c>
    </row>
    <row r="97" spans="1:5" s="14" customFormat="1" ht="30">
      <c r="A97" s="60" t="s">
        <v>22</v>
      </c>
      <c r="B97" s="64" t="s">
        <v>23</v>
      </c>
      <c r="C97" s="64" t="s">
        <v>23</v>
      </c>
      <c r="D97" s="72"/>
      <c r="E97" s="59"/>
    </row>
    <row r="98" spans="1:5" s="14" customFormat="1" ht="15">
      <c r="A98" s="28"/>
      <c r="B98" s="57"/>
      <c r="C98" s="57"/>
      <c r="D98" s="72"/>
      <c r="E98" s="59"/>
    </row>
    <row r="99" spans="1:5" s="14" customFormat="1" ht="136.5">
      <c r="A99" s="66" t="s">
        <v>1044</v>
      </c>
      <c r="B99" s="57"/>
      <c r="C99" s="57"/>
      <c r="D99" s="72"/>
      <c r="E99" s="59"/>
    </row>
    <row r="100" spans="1:5" s="14" customFormat="1" ht="15">
      <c r="A100" s="28"/>
      <c r="B100" s="57"/>
      <c r="C100" s="57"/>
      <c r="D100" s="72"/>
      <c r="E100" s="59"/>
    </row>
    <row r="101" spans="1:5" s="14" customFormat="1" ht="105">
      <c r="A101" s="28" t="s">
        <v>24</v>
      </c>
      <c r="B101" s="57"/>
      <c r="C101" s="57"/>
      <c r="D101" s="72"/>
      <c r="E101" s="59"/>
    </row>
    <row r="102" spans="1:5" s="14" customFormat="1" ht="15">
      <c r="A102" s="28" t="s">
        <v>25</v>
      </c>
      <c r="B102" s="57">
        <v>50</v>
      </c>
      <c r="C102" s="57">
        <v>50</v>
      </c>
      <c r="D102" s="72">
        <f>SUM(C102-B102)</f>
        <v>0</v>
      </c>
      <c r="E102" s="59">
        <f>+ROUND(+D102/B102*100,2)</f>
        <v>0</v>
      </c>
    </row>
    <row r="103" spans="1:5" s="14" customFormat="1" ht="30">
      <c r="A103" s="28" t="s">
        <v>26</v>
      </c>
      <c r="B103" s="57">
        <v>500</v>
      </c>
      <c r="C103" s="57">
        <v>500</v>
      </c>
      <c r="D103" s="72">
        <f>SUM(C103-B103)</f>
        <v>0</v>
      </c>
      <c r="E103" s="59">
        <f>+ROUND(+D103/B103*100,2)</f>
        <v>0</v>
      </c>
    </row>
    <row r="104" spans="1:5" s="14" customFormat="1" ht="15">
      <c r="A104" s="28" t="s">
        <v>27</v>
      </c>
      <c r="B104" s="57">
        <v>170</v>
      </c>
      <c r="C104" s="57">
        <v>170</v>
      </c>
      <c r="D104" s="72">
        <f>SUM(C104-B104)</f>
        <v>0</v>
      </c>
      <c r="E104" s="59">
        <f>+ROUND(+D104/B104*100,2)</f>
        <v>0</v>
      </c>
    </row>
    <row r="105" spans="1:5" s="14" customFormat="1" ht="15">
      <c r="A105" s="28"/>
      <c r="B105" s="57"/>
      <c r="C105" s="57"/>
      <c r="D105" s="72"/>
      <c r="E105" s="59"/>
    </row>
    <row r="106" spans="1:5" s="14" customFormat="1" ht="90">
      <c r="A106" s="28" t="s">
        <v>28</v>
      </c>
      <c r="B106" s="57"/>
      <c r="C106" s="57"/>
      <c r="D106" s="72"/>
      <c r="E106" s="59"/>
    </row>
    <row r="107" spans="1:5" s="14" customFormat="1" ht="15">
      <c r="A107" s="28" t="s">
        <v>29</v>
      </c>
      <c r="B107" s="57">
        <v>25</v>
      </c>
      <c r="C107" s="57">
        <v>25</v>
      </c>
      <c r="D107" s="72">
        <f>SUM(C107-B107)</f>
        <v>0</v>
      </c>
      <c r="E107" s="59">
        <f>+ROUND(+D107/B107*100,2)</f>
        <v>0</v>
      </c>
    </row>
    <row r="108" spans="1:5" s="14" customFormat="1" ht="15">
      <c r="A108" s="28" t="s">
        <v>30</v>
      </c>
      <c r="B108" s="57">
        <v>170</v>
      </c>
      <c r="C108" s="57">
        <v>170</v>
      </c>
      <c r="D108" s="72">
        <f>SUM(C108-B108)</f>
        <v>0</v>
      </c>
      <c r="E108" s="59">
        <f>+ROUND(+D108/B108*100,2)</f>
        <v>0</v>
      </c>
    </row>
    <row r="109" spans="1:5" s="14" customFormat="1" ht="15">
      <c r="A109" s="28"/>
      <c r="B109" s="57"/>
      <c r="C109" s="57"/>
      <c r="D109" s="72"/>
      <c r="E109" s="59"/>
    </row>
    <row r="110" spans="1:5" s="14" customFormat="1" ht="15">
      <c r="A110" s="28"/>
      <c r="B110" s="57"/>
      <c r="C110" s="57"/>
      <c r="D110" s="72"/>
      <c r="E110" s="59"/>
    </row>
    <row r="111" spans="1:5" s="14" customFormat="1" ht="15.75">
      <c r="A111" s="70" t="s">
        <v>1055</v>
      </c>
      <c r="B111" s="53"/>
      <c r="C111" s="57"/>
      <c r="D111" s="72"/>
      <c r="E111" s="59"/>
    </row>
    <row r="112" spans="1:5" s="14" customFormat="1" ht="15.75">
      <c r="A112" s="28"/>
      <c r="B112" s="53"/>
      <c r="C112" s="57"/>
      <c r="D112" s="72"/>
      <c r="E112" s="59"/>
    </row>
    <row r="113" spans="1:5" s="14" customFormat="1" ht="15.75">
      <c r="A113" s="60" t="s">
        <v>31</v>
      </c>
      <c r="B113" s="57"/>
      <c r="C113" s="57"/>
      <c r="D113" s="72"/>
      <c r="E113" s="59"/>
    </row>
    <row r="114" spans="1:5" s="14" customFormat="1" ht="15.75">
      <c r="A114" s="60"/>
      <c r="B114" s="57"/>
      <c r="C114" s="57"/>
      <c r="D114" s="72"/>
      <c r="E114" s="59"/>
    </row>
    <row r="115" spans="1:5" s="14" customFormat="1" ht="15">
      <c r="A115" s="28" t="s">
        <v>32</v>
      </c>
      <c r="B115" s="57">
        <v>15</v>
      </c>
      <c r="C115" s="57">
        <v>15.6</v>
      </c>
      <c r="D115" s="72">
        <f>SUM(C115-B115)</f>
        <v>0.5999999999999996</v>
      </c>
      <c r="E115" s="59">
        <f>+ROUND(+D115/B115*100,2)</f>
        <v>4</v>
      </c>
    </row>
    <row r="116" spans="1:5" s="14" customFormat="1" ht="15">
      <c r="A116" s="28" t="s">
        <v>33</v>
      </c>
      <c r="B116" s="57">
        <v>15</v>
      </c>
      <c r="C116" s="57">
        <v>15.6</v>
      </c>
      <c r="D116" s="72">
        <f>SUM(C116-B116)</f>
        <v>0.5999999999999996</v>
      </c>
      <c r="E116" s="59">
        <f>+ROUND(+D116/B116*100,2)</f>
        <v>4</v>
      </c>
    </row>
    <row r="117" spans="1:5" s="14" customFormat="1" ht="15">
      <c r="A117" s="28" t="s">
        <v>34</v>
      </c>
      <c r="B117" s="57">
        <v>20</v>
      </c>
      <c r="C117" s="57">
        <v>20.8</v>
      </c>
      <c r="D117" s="72">
        <f>SUM(C117-B117)</f>
        <v>0.8000000000000007</v>
      </c>
      <c r="E117" s="59">
        <f>+ROUND(+D117/B117*100,2)</f>
        <v>4</v>
      </c>
    </row>
    <row r="118" spans="1:5" s="14" customFormat="1" ht="15">
      <c r="A118" s="28" t="s">
        <v>35</v>
      </c>
      <c r="B118" s="57">
        <v>20</v>
      </c>
      <c r="C118" s="57">
        <v>20.8</v>
      </c>
      <c r="D118" s="72">
        <f>SUM(C118-B118)</f>
        <v>0.8000000000000007</v>
      </c>
      <c r="E118" s="59">
        <f>+ROUND(+D118/B118*100,2)</f>
        <v>4</v>
      </c>
    </row>
    <row r="119" spans="1:5" s="14" customFormat="1" ht="15">
      <c r="A119" s="28" t="s">
        <v>36</v>
      </c>
      <c r="B119" s="57">
        <v>6</v>
      </c>
      <c r="C119" s="57">
        <v>6.24</v>
      </c>
      <c r="D119" s="72">
        <f>SUM(C119-B119)</f>
        <v>0.2400000000000002</v>
      </c>
      <c r="E119" s="59">
        <f>+ROUND(+D119/B119*100,2)</f>
        <v>4</v>
      </c>
    </row>
    <row r="120" spans="1:5" s="14" customFormat="1" ht="15">
      <c r="A120" s="28" t="s">
        <v>282</v>
      </c>
      <c r="B120" s="57">
        <v>25</v>
      </c>
      <c r="C120" s="57">
        <v>25</v>
      </c>
      <c r="D120" s="72">
        <v>0</v>
      </c>
      <c r="E120" s="59">
        <v>0</v>
      </c>
    </row>
    <row r="121" spans="1:5" s="14" customFormat="1" ht="15">
      <c r="A121" s="28" t="s">
        <v>283</v>
      </c>
      <c r="B121" s="64">
        <v>30</v>
      </c>
      <c r="C121" s="57">
        <v>30</v>
      </c>
      <c r="D121" s="72">
        <v>0</v>
      </c>
      <c r="E121" s="59">
        <v>0</v>
      </c>
    </row>
    <row r="122" spans="1:5" s="14" customFormat="1" ht="30">
      <c r="A122" s="28" t="s">
        <v>284</v>
      </c>
      <c r="B122" s="64" t="s">
        <v>285</v>
      </c>
      <c r="C122" s="64" t="s">
        <v>285</v>
      </c>
      <c r="D122" s="72">
        <v>0</v>
      </c>
      <c r="E122" s="59">
        <v>0</v>
      </c>
    </row>
    <row r="123" spans="1:5" s="14" customFormat="1" ht="15">
      <c r="A123" s="28" t="s">
        <v>286</v>
      </c>
      <c r="B123" s="64">
        <v>30</v>
      </c>
      <c r="C123" s="64">
        <v>30</v>
      </c>
      <c r="D123" s="72">
        <v>0</v>
      </c>
      <c r="E123" s="59">
        <v>0</v>
      </c>
    </row>
    <row r="124" spans="1:5" s="14" customFormat="1" ht="15">
      <c r="A124" s="28" t="s">
        <v>287</v>
      </c>
      <c r="B124" s="64">
        <v>7.5</v>
      </c>
      <c r="C124" s="64">
        <v>7.5</v>
      </c>
      <c r="D124" s="72">
        <v>0</v>
      </c>
      <c r="E124" s="59">
        <v>0</v>
      </c>
    </row>
    <row r="125" spans="1:5" s="14" customFormat="1" ht="30">
      <c r="A125" s="28" t="s">
        <v>37</v>
      </c>
      <c r="B125" s="57" t="s">
        <v>38</v>
      </c>
      <c r="C125" s="57"/>
      <c r="D125" s="72"/>
      <c r="E125" s="59"/>
    </row>
    <row r="126" spans="1:5" s="14" customFormat="1" ht="30">
      <c r="A126" s="28" t="s">
        <v>37</v>
      </c>
      <c r="B126" s="57" t="s">
        <v>38</v>
      </c>
      <c r="C126" s="57"/>
      <c r="D126" s="72"/>
      <c r="E126" s="59"/>
    </row>
    <row r="127" spans="1:5" s="14" customFormat="1" ht="15.75">
      <c r="A127" s="60"/>
      <c r="B127" s="57"/>
      <c r="C127" s="57"/>
      <c r="D127" s="72"/>
      <c r="E127" s="59"/>
    </row>
    <row r="128" spans="1:5" s="14" customFormat="1" ht="15.75">
      <c r="A128" s="140" t="s">
        <v>39</v>
      </c>
      <c r="B128" s="61"/>
      <c r="C128" s="61"/>
      <c r="D128" s="137"/>
      <c r="E128" s="63"/>
    </row>
    <row r="129" spans="1:5" s="14" customFormat="1" ht="15.75">
      <c r="A129" s="60"/>
      <c r="B129" s="57"/>
      <c r="C129" s="57"/>
      <c r="D129" s="72"/>
      <c r="E129" s="59"/>
    </row>
    <row r="130" spans="1:5" s="14" customFormat="1" ht="15">
      <c r="A130" s="28" t="s">
        <v>40</v>
      </c>
      <c r="B130" s="57">
        <v>5</v>
      </c>
      <c r="C130" s="57">
        <v>5.2</v>
      </c>
      <c r="D130" s="72">
        <f>SUM(C130-B130)</f>
        <v>0.20000000000000018</v>
      </c>
      <c r="E130" s="59">
        <f>+ROUND(+D130/B130*100,2)</f>
        <v>4</v>
      </c>
    </row>
    <row r="131" spans="1:5" s="14" customFormat="1" ht="15">
      <c r="A131" s="28" t="s">
        <v>41</v>
      </c>
      <c r="B131" s="57">
        <v>5</v>
      </c>
      <c r="C131" s="57">
        <v>5.2</v>
      </c>
      <c r="D131" s="72">
        <f>SUM(C131-B131)</f>
        <v>0.20000000000000018</v>
      </c>
      <c r="E131" s="59">
        <f>+ROUND(+D131/B131*100,2)</f>
        <v>4</v>
      </c>
    </row>
    <row r="132" spans="1:5" s="14" customFormat="1" ht="15">
      <c r="A132" s="28" t="s">
        <v>42</v>
      </c>
      <c r="B132" s="57">
        <v>5</v>
      </c>
      <c r="C132" s="57">
        <v>5.2</v>
      </c>
      <c r="D132" s="72">
        <f>SUM(C132-B132)</f>
        <v>0.20000000000000018</v>
      </c>
      <c r="E132" s="59">
        <f>+ROUND(+D132/B132*100,2)</f>
        <v>4</v>
      </c>
    </row>
    <row r="133" spans="1:5" s="14" customFormat="1" ht="15">
      <c r="A133" s="28" t="s">
        <v>43</v>
      </c>
      <c r="B133" s="57">
        <v>1</v>
      </c>
      <c r="C133" s="57">
        <v>0</v>
      </c>
      <c r="D133" s="72">
        <f>SUM(C133-B133)</f>
        <v>-1</v>
      </c>
      <c r="E133" s="59">
        <f>+ROUND(+D133/B133*100,2)</f>
        <v>-100</v>
      </c>
    </row>
    <row r="134" spans="1:5" s="14" customFormat="1" ht="15">
      <c r="A134" s="28" t="s">
        <v>44</v>
      </c>
      <c r="B134" s="57">
        <v>1</v>
      </c>
      <c r="C134" s="57">
        <v>0</v>
      </c>
      <c r="D134" s="72">
        <f>SUM(C134-B134)</f>
        <v>-1</v>
      </c>
      <c r="E134" s="59">
        <f>+ROUND(+D134/B134*100,2)</f>
        <v>-100</v>
      </c>
    </row>
    <row r="135" spans="1:5" s="14" customFormat="1" ht="15">
      <c r="A135" s="28" t="s">
        <v>45</v>
      </c>
      <c r="B135" s="57" t="s">
        <v>38</v>
      </c>
      <c r="C135" s="57"/>
      <c r="D135" s="72"/>
      <c r="E135" s="59"/>
    </row>
    <row r="136" spans="1:5" s="14" customFormat="1" ht="15">
      <c r="A136" s="28"/>
      <c r="B136" s="57"/>
      <c r="C136" s="57"/>
      <c r="D136" s="72"/>
      <c r="E136" s="59"/>
    </row>
    <row r="137" spans="1:5" s="14" customFormat="1" ht="15.75">
      <c r="A137" s="60" t="s">
        <v>46</v>
      </c>
      <c r="B137" s="57"/>
      <c r="C137" s="57"/>
      <c r="D137" s="72"/>
      <c r="E137" s="59"/>
    </row>
    <row r="138" spans="1:5" s="14" customFormat="1" ht="15">
      <c r="A138" s="28" t="s">
        <v>47</v>
      </c>
      <c r="B138" s="57">
        <v>0.5</v>
      </c>
      <c r="C138" s="57">
        <v>0</v>
      </c>
      <c r="D138" s="72">
        <f>SUM(C138-B138)</f>
        <v>-0.5</v>
      </c>
      <c r="E138" s="59">
        <f>+ROUND(+D138/B138*100,2)</f>
        <v>-100</v>
      </c>
    </row>
    <row r="139" spans="1:5" s="14" customFormat="1" ht="15">
      <c r="A139" s="28" t="s">
        <v>48</v>
      </c>
      <c r="B139" s="57">
        <v>0.5</v>
      </c>
      <c r="C139" s="57">
        <v>0</v>
      </c>
      <c r="D139" s="72">
        <f>SUM(C139-B139)</f>
        <v>-0.5</v>
      </c>
      <c r="E139" s="59">
        <f>+ROUND(+D139/B139*100,2)</f>
        <v>-100</v>
      </c>
    </row>
    <row r="140" spans="1:5" s="14" customFormat="1" ht="15">
      <c r="A140" s="28"/>
      <c r="B140" s="57"/>
      <c r="C140" s="57"/>
      <c r="D140" s="72"/>
      <c r="E140" s="59"/>
    </row>
    <row r="141" spans="1:5" s="14" customFormat="1" ht="15.75">
      <c r="A141" s="70" t="s">
        <v>1081</v>
      </c>
      <c r="B141" s="57"/>
      <c r="C141" s="57"/>
      <c r="D141" s="72"/>
      <c r="E141" s="59"/>
    </row>
    <row r="142" spans="1:5" s="14" customFormat="1" ht="15">
      <c r="A142" s="28"/>
      <c r="B142" s="57"/>
      <c r="C142" s="57"/>
      <c r="D142" s="72"/>
      <c r="E142" s="59"/>
    </row>
    <row r="143" spans="1:5" s="14" customFormat="1" ht="15.75">
      <c r="A143" s="60" t="s">
        <v>49</v>
      </c>
      <c r="B143" s="57"/>
      <c r="C143" s="57"/>
      <c r="D143" s="72"/>
      <c r="E143" s="59"/>
    </row>
    <row r="144" spans="1:5" s="14" customFormat="1" ht="15">
      <c r="A144" s="28"/>
      <c r="B144" s="57"/>
      <c r="C144" s="57"/>
      <c r="D144" s="72"/>
      <c r="E144" s="59"/>
    </row>
    <row r="145" spans="1:5" s="14" customFormat="1" ht="15.75">
      <c r="A145" s="60" t="s">
        <v>1125</v>
      </c>
      <c r="B145" s="57"/>
      <c r="C145" s="57"/>
      <c r="D145" s="72"/>
      <c r="E145" s="59"/>
    </row>
    <row r="146" spans="1:5" s="14" customFormat="1" ht="15">
      <c r="A146" s="28" t="s">
        <v>50</v>
      </c>
      <c r="B146" s="57">
        <v>164.4</v>
      </c>
      <c r="C146" s="57">
        <v>170.97</v>
      </c>
      <c r="D146" s="72">
        <f>SUM(C146-B146)</f>
        <v>6.569999999999993</v>
      </c>
      <c r="E146" s="59">
        <f>+ROUND(+D146/B146*100,2)</f>
        <v>4</v>
      </c>
    </row>
    <row r="147" spans="1:5" s="14" customFormat="1" ht="15">
      <c r="A147" s="28"/>
      <c r="B147" s="57">
        <v>137</v>
      </c>
      <c r="C147" s="57">
        <v>142.48</v>
      </c>
      <c r="D147" s="72">
        <f>SUM(C147-B147)</f>
        <v>5.47999999999999</v>
      </c>
      <c r="E147" s="59">
        <f>+ROUND(+D147/B147*100,2)</f>
        <v>4</v>
      </c>
    </row>
    <row r="148" spans="1:5" s="14" customFormat="1" ht="15.75">
      <c r="A148" s="60"/>
      <c r="B148" s="57"/>
      <c r="C148" s="57"/>
      <c r="D148" s="72"/>
      <c r="E148" s="59"/>
    </row>
    <row r="149" spans="1:5" s="14" customFormat="1" ht="15">
      <c r="A149" s="28" t="s">
        <v>51</v>
      </c>
      <c r="B149" s="57">
        <v>38.4</v>
      </c>
      <c r="C149" s="57">
        <v>39.93</v>
      </c>
      <c r="D149" s="72">
        <f>SUM(C149-B149)</f>
        <v>1.5300000000000011</v>
      </c>
      <c r="E149" s="59">
        <f>+ROUND(+D149/B149*100,2)</f>
        <v>3.98</v>
      </c>
    </row>
    <row r="150" spans="1:5" s="14" customFormat="1" ht="15">
      <c r="A150" s="68"/>
      <c r="B150" s="57">
        <v>32</v>
      </c>
      <c r="C150" s="57">
        <v>33.28</v>
      </c>
      <c r="D150" s="72">
        <f>SUM(C150-B150)</f>
        <v>1.2800000000000011</v>
      </c>
      <c r="E150" s="59">
        <f>+ROUND(+D150/B150*100,2)</f>
        <v>4</v>
      </c>
    </row>
    <row r="151" spans="1:5" s="14" customFormat="1" ht="15">
      <c r="A151" s="28"/>
      <c r="B151" s="57"/>
      <c r="C151" s="57"/>
      <c r="D151" s="72"/>
      <c r="E151" s="59"/>
    </row>
    <row r="152" spans="1:5" s="14" customFormat="1" ht="15.75">
      <c r="A152" s="60" t="s">
        <v>1126</v>
      </c>
      <c r="B152" s="57"/>
      <c r="C152" s="57"/>
      <c r="D152" s="72"/>
      <c r="E152" s="59"/>
    </row>
    <row r="153" spans="1:5" s="14" customFormat="1" ht="15">
      <c r="A153" s="28" t="s">
        <v>50</v>
      </c>
      <c r="B153" s="57">
        <v>42</v>
      </c>
      <c r="C153" s="57">
        <v>43.68</v>
      </c>
      <c r="D153" s="72">
        <f>SUM(C153-B153)</f>
        <v>1.6799999999999997</v>
      </c>
      <c r="E153" s="59">
        <f>+ROUND(+D153/B153*100,2)</f>
        <v>4</v>
      </c>
    </row>
    <row r="154" spans="1:5" s="14" customFormat="1" ht="15.75">
      <c r="A154" s="60"/>
      <c r="B154" s="57">
        <v>35</v>
      </c>
      <c r="C154" s="57">
        <v>36.4</v>
      </c>
      <c r="D154" s="72">
        <f>SUM(C154-B154)</f>
        <v>1.3999999999999986</v>
      </c>
      <c r="E154" s="59">
        <f>+ROUND(+D154/B154*100,2)</f>
        <v>4</v>
      </c>
    </row>
    <row r="155" spans="1:5" s="14" customFormat="1" ht="15.75">
      <c r="A155" s="60"/>
      <c r="B155" s="57"/>
      <c r="C155" s="57"/>
      <c r="D155" s="72"/>
      <c r="E155" s="59"/>
    </row>
    <row r="156" spans="1:5" s="14" customFormat="1" ht="15">
      <c r="A156" s="28" t="s">
        <v>51</v>
      </c>
      <c r="B156" s="57" t="s">
        <v>38</v>
      </c>
      <c r="C156" s="57" t="s">
        <v>38</v>
      </c>
      <c r="D156" s="72"/>
      <c r="E156" s="59"/>
    </row>
    <row r="157" spans="1:5" s="14" customFormat="1" ht="15.75">
      <c r="A157" s="66"/>
      <c r="B157" s="57"/>
      <c r="C157" s="57"/>
      <c r="D157" s="72"/>
      <c r="E157" s="59"/>
    </row>
    <row r="158" spans="1:5" s="14" customFormat="1" ht="15.75">
      <c r="A158" s="69" t="s">
        <v>1127</v>
      </c>
      <c r="B158" s="53"/>
      <c r="C158" s="53"/>
      <c r="D158" s="72"/>
      <c r="E158" s="59"/>
    </row>
    <row r="159" spans="1:5" s="14" customFormat="1" ht="15.75">
      <c r="A159" s="28"/>
      <c r="B159" s="53"/>
      <c r="C159" s="53"/>
      <c r="D159" s="72"/>
      <c r="E159" s="59"/>
    </row>
    <row r="160" spans="1:5" s="14" customFormat="1" ht="15.75">
      <c r="A160" s="70" t="s">
        <v>1081</v>
      </c>
      <c r="B160" s="53"/>
      <c r="C160" s="57"/>
      <c r="D160" s="72"/>
      <c r="E160" s="59"/>
    </row>
    <row r="161" spans="1:5" s="14" customFormat="1" ht="15.75">
      <c r="A161" s="28"/>
      <c r="B161" s="53"/>
      <c r="C161" s="57"/>
      <c r="D161" s="72"/>
      <c r="E161" s="59"/>
    </row>
    <row r="162" spans="1:5" s="14" customFormat="1" ht="15.75">
      <c r="A162" s="60" t="s">
        <v>52</v>
      </c>
      <c r="B162" s="57"/>
      <c r="C162" s="57"/>
      <c r="D162" s="72"/>
      <c r="E162" s="59"/>
    </row>
    <row r="163" spans="1:5" s="14" customFormat="1" ht="15.75">
      <c r="A163" s="60"/>
      <c r="B163" s="57"/>
      <c r="C163" s="57"/>
      <c r="D163" s="72"/>
      <c r="E163" s="59"/>
    </row>
    <row r="164" spans="1:5" s="14" customFormat="1" ht="15">
      <c r="A164" s="28" t="s">
        <v>53</v>
      </c>
      <c r="B164" s="57"/>
      <c r="C164" s="57"/>
      <c r="D164" s="72"/>
      <c r="E164" s="59"/>
    </row>
    <row r="165" spans="1:5" s="14" customFormat="1" ht="15">
      <c r="A165" s="28" t="s">
        <v>54</v>
      </c>
      <c r="B165" s="57">
        <v>480</v>
      </c>
      <c r="C165" s="57">
        <v>480</v>
      </c>
      <c r="D165" s="72">
        <f>SUM(C165-B165)</f>
        <v>0</v>
      </c>
      <c r="E165" s="59">
        <f>+ROUND(+D165/B165*100,2)</f>
        <v>0</v>
      </c>
    </row>
    <row r="166" spans="1:5" s="14" customFormat="1" ht="15">
      <c r="A166" s="28" t="s">
        <v>55</v>
      </c>
      <c r="B166" s="57">
        <v>240</v>
      </c>
      <c r="C166" s="57">
        <v>240</v>
      </c>
      <c r="D166" s="72">
        <f>SUM(C166-B166)</f>
        <v>0</v>
      </c>
      <c r="E166" s="59">
        <f>+ROUND(+D166/B166*100,2)</f>
        <v>0</v>
      </c>
    </row>
    <row r="167" spans="1:5" s="14" customFormat="1" ht="15">
      <c r="A167" s="28"/>
      <c r="B167" s="57"/>
      <c r="C167" s="57"/>
      <c r="D167" s="72"/>
      <c r="E167" s="59"/>
    </row>
    <row r="168" spans="1:5" s="14" customFormat="1" ht="15">
      <c r="A168" s="28" t="s">
        <v>56</v>
      </c>
      <c r="B168" s="57"/>
      <c r="C168" s="57"/>
      <c r="D168" s="72"/>
      <c r="E168" s="59"/>
    </row>
    <row r="169" spans="1:5" s="14" customFormat="1" ht="15">
      <c r="A169" s="28" t="s">
        <v>54</v>
      </c>
      <c r="B169" s="57">
        <v>360</v>
      </c>
      <c r="C169" s="57">
        <v>360</v>
      </c>
      <c r="D169" s="72">
        <f>SUM(C169-B169)</f>
        <v>0</v>
      </c>
      <c r="E169" s="59">
        <f>+ROUND(+D169/B169*100,2)</f>
        <v>0</v>
      </c>
    </row>
    <row r="170" spans="1:5" s="14" customFormat="1" ht="15">
      <c r="A170" s="28" t="s">
        <v>55</v>
      </c>
      <c r="B170" s="57">
        <v>180</v>
      </c>
      <c r="C170" s="57">
        <v>180</v>
      </c>
      <c r="D170" s="72">
        <f>SUM(C170-B170)</f>
        <v>0</v>
      </c>
      <c r="E170" s="59">
        <f>+ROUND(+D170/B170*100,2)</f>
        <v>0</v>
      </c>
    </row>
    <row r="171" spans="1:5" s="14" customFormat="1" ht="15">
      <c r="A171" s="28"/>
      <c r="B171" s="57"/>
      <c r="C171" s="57"/>
      <c r="D171" s="72"/>
      <c r="E171" s="59"/>
    </row>
    <row r="172" spans="1:5" s="14" customFormat="1" ht="15">
      <c r="A172" s="28" t="s">
        <v>57</v>
      </c>
      <c r="B172" s="57"/>
      <c r="C172" s="57"/>
      <c r="D172" s="72"/>
      <c r="E172" s="59"/>
    </row>
    <row r="173" spans="1:5" s="14" customFormat="1" ht="15">
      <c r="A173" s="28" t="s">
        <v>54</v>
      </c>
      <c r="B173" s="57">
        <v>240</v>
      </c>
      <c r="C173" s="57">
        <v>240</v>
      </c>
      <c r="D173" s="72">
        <f>SUM(C173-B173)</f>
        <v>0</v>
      </c>
      <c r="E173" s="59">
        <f>+ROUND(+D173/B173*100,2)</f>
        <v>0</v>
      </c>
    </row>
    <row r="174" spans="1:5" s="14" customFormat="1" ht="15">
      <c r="A174" s="28" t="s">
        <v>55</v>
      </c>
      <c r="B174" s="57">
        <v>120</v>
      </c>
      <c r="C174" s="57">
        <v>120</v>
      </c>
      <c r="D174" s="72">
        <f>SUM(C174-B174)</f>
        <v>0</v>
      </c>
      <c r="E174" s="59">
        <f>+ROUND(+D174/B174*100,2)</f>
        <v>0</v>
      </c>
    </row>
    <row r="175" spans="1:5" s="14" customFormat="1" ht="15">
      <c r="A175" s="28"/>
      <c r="B175" s="57"/>
      <c r="C175" s="57"/>
      <c r="D175" s="72"/>
      <c r="E175" s="59"/>
    </row>
    <row r="176" spans="1:5" s="14" customFormat="1" ht="45">
      <c r="A176" s="28" t="s">
        <v>58</v>
      </c>
      <c r="B176" s="57"/>
      <c r="C176" s="57"/>
      <c r="D176" s="72"/>
      <c r="E176" s="59"/>
    </row>
    <row r="177" spans="1:5" s="14" customFormat="1" ht="15">
      <c r="A177" s="28"/>
      <c r="B177" s="57"/>
      <c r="C177" s="57"/>
      <c r="D177" s="72"/>
      <c r="E177" s="59"/>
    </row>
    <row r="178" spans="1:5" s="14" customFormat="1" ht="75">
      <c r="A178" s="28" t="s">
        <v>64</v>
      </c>
      <c r="B178" s="57">
        <v>50</v>
      </c>
      <c r="C178" s="57">
        <v>50</v>
      </c>
      <c r="D178" s="72">
        <f>SUM(C178-B178)</f>
        <v>0</v>
      </c>
      <c r="E178" s="59">
        <f>+ROUND(+D178/B178*100,2)</f>
        <v>0</v>
      </c>
    </row>
    <row r="179" spans="1:5" s="14" customFormat="1" ht="15">
      <c r="A179" s="71"/>
      <c r="B179" s="61"/>
      <c r="C179" s="61"/>
      <c r="D179" s="137"/>
      <c r="E179" s="63"/>
    </row>
    <row r="180" spans="1:5" s="14" customFormat="1" ht="45">
      <c r="A180" s="28" t="s">
        <v>65</v>
      </c>
      <c r="B180" s="57">
        <v>50</v>
      </c>
      <c r="C180" s="57">
        <v>50</v>
      </c>
      <c r="D180" s="72">
        <f>SUM(C180-B180)</f>
        <v>0</v>
      </c>
      <c r="E180" s="59">
        <f>+ROUND(+D180/B180*100,2)</f>
        <v>0</v>
      </c>
    </row>
    <row r="181" spans="1:5" s="14" customFormat="1" ht="15">
      <c r="A181" s="28"/>
      <c r="B181" s="57"/>
      <c r="C181" s="57"/>
      <c r="D181" s="72"/>
      <c r="E181" s="59"/>
    </row>
    <row r="182" spans="1:5" s="14" customFormat="1" ht="45">
      <c r="A182" s="28" t="s">
        <v>66</v>
      </c>
      <c r="B182" s="57"/>
      <c r="C182" s="57"/>
      <c r="D182" s="72"/>
      <c r="E182" s="59"/>
    </row>
    <row r="183" spans="1:5" s="14" customFormat="1" ht="15">
      <c r="A183" s="28"/>
      <c r="B183" s="57"/>
      <c r="C183" s="57"/>
      <c r="D183" s="72"/>
      <c r="E183" s="59"/>
    </row>
    <row r="184" spans="1:5" s="14" customFormat="1" ht="90">
      <c r="A184" s="28" t="s">
        <v>67</v>
      </c>
      <c r="B184" s="57">
        <v>50</v>
      </c>
      <c r="C184" s="57">
        <v>50</v>
      </c>
      <c r="D184" s="72">
        <f>SUM(C184-B184)</f>
        <v>0</v>
      </c>
      <c r="E184" s="59">
        <f>+ROUND(+D184/B184*100,2)</f>
        <v>0</v>
      </c>
    </row>
    <row r="185" spans="1:5" s="14" customFormat="1" ht="15">
      <c r="A185" s="28"/>
      <c r="B185" s="57"/>
      <c r="C185" s="57"/>
      <c r="D185" s="72"/>
      <c r="E185" s="59"/>
    </row>
    <row r="186" spans="1:5" s="14" customFormat="1" ht="15.75">
      <c r="A186" s="70" t="s">
        <v>1055</v>
      </c>
      <c r="B186" s="57"/>
      <c r="C186" s="57"/>
      <c r="D186" s="72"/>
      <c r="E186" s="59"/>
    </row>
    <row r="187" spans="1:5" s="14" customFormat="1" ht="15">
      <c r="A187" s="28"/>
      <c r="B187" s="57"/>
      <c r="C187" s="57"/>
      <c r="D187" s="72"/>
      <c r="E187" s="59"/>
    </row>
    <row r="188" spans="1:5" s="14" customFormat="1" ht="75">
      <c r="A188" s="68" t="s">
        <v>68</v>
      </c>
      <c r="B188" s="57">
        <v>50</v>
      </c>
      <c r="C188" s="57">
        <v>50</v>
      </c>
      <c r="D188" s="72">
        <f>SUM(C188-B188)</f>
        <v>0</v>
      </c>
      <c r="E188" s="59">
        <f>+ROUND(+D188/B188*100,2)</f>
        <v>0</v>
      </c>
    </row>
    <row r="189" spans="1:5" s="14" customFormat="1" ht="15.75">
      <c r="A189" s="60"/>
      <c r="B189" s="57"/>
      <c r="C189" s="57"/>
      <c r="D189" s="72"/>
      <c r="E189" s="59"/>
    </row>
    <row r="190" spans="1:5" s="14" customFormat="1" ht="30">
      <c r="A190" s="68" t="s">
        <v>69</v>
      </c>
      <c r="B190" s="57">
        <v>6</v>
      </c>
      <c r="C190" s="57">
        <v>6</v>
      </c>
      <c r="D190" s="72">
        <f>SUM(C190-B190)</f>
        <v>0</v>
      </c>
      <c r="E190" s="59">
        <f>+ROUND(+D190/B190*100,2)</f>
        <v>0</v>
      </c>
    </row>
    <row r="191" spans="1:5" s="14" customFormat="1" ht="15.75">
      <c r="A191" s="60"/>
      <c r="B191" s="57"/>
      <c r="C191" s="57"/>
      <c r="D191" s="72"/>
      <c r="E191" s="59"/>
    </row>
    <row r="192" spans="1:5" s="14" customFormat="1" ht="15">
      <c r="A192" s="28" t="s">
        <v>70</v>
      </c>
      <c r="B192" s="57">
        <v>50</v>
      </c>
      <c r="C192" s="57">
        <v>50</v>
      </c>
      <c r="D192" s="72">
        <f>SUM(C192-B192)</f>
        <v>0</v>
      </c>
      <c r="E192" s="59">
        <f>+ROUND(+D192/B192*100,2)</f>
        <v>0</v>
      </c>
    </row>
    <row r="193" spans="1:5" s="14" customFormat="1" ht="15">
      <c r="A193" s="68"/>
      <c r="B193" s="57"/>
      <c r="C193" s="57"/>
      <c r="D193" s="72"/>
      <c r="E193" s="59"/>
    </row>
    <row r="194" spans="1:5" s="14" customFormat="1" ht="15">
      <c r="A194" s="28" t="s">
        <v>71</v>
      </c>
      <c r="B194" s="57">
        <v>50</v>
      </c>
      <c r="C194" s="57">
        <v>50</v>
      </c>
      <c r="D194" s="72">
        <f>SUM(C194-B194)</f>
        <v>0</v>
      </c>
      <c r="E194" s="59">
        <f>+ROUND(+D194/B194*100,2)</f>
        <v>0</v>
      </c>
    </row>
    <row r="195" spans="1:5" s="14" customFormat="1" ht="15.75">
      <c r="A195" s="60"/>
      <c r="B195" s="57"/>
      <c r="C195" s="57"/>
      <c r="D195" s="72"/>
      <c r="E195" s="59"/>
    </row>
    <row r="196" spans="1:5" s="14" customFormat="1" ht="15.75">
      <c r="A196" s="69" t="s">
        <v>1128</v>
      </c>
      <c r="B196" s="53"/>
      <c r="C196" s="53"/>
      <c r="D196" s="72"/>
      <c r="E196" s="59"/>
    </row>
    <row r="197" spans="1:5" s="14" customFormat="1" ht="15.75">
      <c r="A197" s="28"/>
      <c r="B197" s="53"/>
      <c r="C197" s="53"/>
      <c r="D197" s="72"/>
      <c r="E197" s="59"/>
    </row>
    <row r="198" spans="1:5" s="14" customFormat="1" ht="15.75">
      <c r="A198" s="70" t="s">
        <v>1055</v>
      </c>
      <c r="B198" s="53"/>
      <c r="C198" s="57"/>
      <c r="D198" s="72"/>
      <c r="E198" s="59"/>
    </row>
    <row r="199" spans="1:5" s="14" customFormat="1" ht="15.75">
      <c r="A199" s="28"/>
      <c r="B199" s="53"/>
      <c r="C199" s="57"/>
      <c r="D199" s="72"/>
      <c r="E199" s="59"/>
    </row>
    <row r="200" spans="1:5" s="14" customFormat="1" ht="15.75">
      <c r="A200" s="60" t="s">
        <v>72</v>
      </c>
      <c r="B200" s="57"/>
      <c r="C200" s="57"/>
      <c r="D200" s="72"/>
      <c r="E200" s="59"/>
    </row>
    <row r="201" spans="1:5" s="14" customFormat="1" ht="15.75">
      <c r="A201" s="60"/>
      <c r="B201" s="57"/>
      <c r="C201" s="57"/>
      <c r="D201" s="72"/>
      <c r="E201" s="59"/>
    </row>
    <row r="202" spans="1:5" s="14" customFormat="1" ht="15">
      <c r="A202" s="28" t="s">
        <v>123</v>
      </c>
      <c r="B202" s="57">
        <v>30</v>
      </c>
      <c r="C202" s="57">
        <v>31</v>
      </c>
      <c r="D202" s="72">
        <f>SUM(C202-B202)</f>
        <v>1</v>
      </c>
      <c r="E202" s="59">
        <f>+ROUND(+D202/B202*100,2)</f>
        <v>3.33</v>
      </c>
    </row>
    <row r="203" spans="1:5" s="14" customFormat="1" ht="15">
      <c r="A203" s="28" t="s">
        <v>124</v>
      </c>
      <c r="B203" s="57" t="s">
        <v>132</v>
      </c>
      <c r="C203" s="57">
        <v>28</v>
      </c>
      <c r="D203" s="72"/>
      <c r="E203" s="59"/>
    </row>
    <row r="204" spans="1:5" s="14" customFormat="1" ht="15">
      <c r="A204" s="28" t="s">
        <v>129</v>
      </c>
      <c r="B204" s="57" t="s">
        <v>132</v>
      </c>
      <c r="C204" s="57">
        <v>29</v>
      </c>
      <c r="D204" s="72"/>
      <c r="E204" s="59"/>
    </row>
    <row r="205" spans="1:5" s="14" customFormat="1" ht="15">
      <c r="A205" s="28" t="s">
        <v>73</v>
      </c>
      <c r="B205" s="57">
        <v>1</v>
      </c>
      <c r="C205" s="57">
        <v>1</v>
      </c>
      <c r="D205" s="72">
        <f aca="true" t="shared" si="0" ref="D205:D216">SUM(C205-B205)</f>
        <v>0</v>
      </c>
      <c r="E205" s="59">
        <f aca="true" t="shared" si="1" ref="E205:E216">+ROUND(+D205/B205*100,2)</f>
        <v>0</v>
      </c>
    </row>
    <row r="206" spans="1:5" s="14" customFormat="1" ht="15">
      <c r="A206" s="28" t="s">
        <v>125</v>
      </c>
      <c r="B206" s="57">
        <v>90</v>
      </c>
      <c r="C206" s="57">
        <v>92</v>
      </c>
      <c r="D206" s="72">
        <f t="shared" si="0"/>
        <v>2</v>
      </c>
      <c r="E206" s="59">
        <f t="shared" si="1"/>
        <v>2.22</v>
      </c>
    </row>
    <row r="207" spans="1:5" s="14" customFormat="1" ht="15">
      <c r="A207" s="28" t="s">
        <v>127</v>
      </c>
      <c r="B207" s="57" t="s">
        <v>132</v>
      </c>
      <c r="C207" s="57">
        <v>85</v>
      </c>
      <c r="D207" s="72"/>
      <c r="E207" s="59"/>
    </row>
    <row r="208" spans="1:5" s="14" customFormat="1" ht="15">
      <c r="A208" s="28" t="s">
        <v>130</v>
      </c>
      <c r="B208" s="57" t="s">
        <v>132</v>
      </c>
      <c r="C208" s="57">
        <v>86</v>
      </c>
      <c r="D208" s="72"/>
      <c r="E208" s="59"/>
    </row>
    <row r="209" spans="1:5" s="14" customFormat="1" ht="15">
      <c r="A209" s="28" t="s">
        <v>74</v>
      </c>
      <c r="B209" s="57">
        <v>16</v>
      </c>
      <c r="C209" s="57">
        <v>16</v>
      </c>
      <c r="D209" s="72">
        <f t="shared" si="0"/>
        <v>0</v>
      </c>
      <c r="E209" s="59">
        <f t="shared" si="1"/>
        <v>0</v>
      </c>
    </row>
    <row r="210" spans="1:5" s="14" customFormat="1" ht="15">
      <c r="A210" s="28" t="s">
        <v>126</v>
      </c>
      <c r="B210" s="57">
        <v>120</v>
      </c>
      <c r="C210" s="57">
        <v>123</v>
      </c>
      <c r="D210" s="72">
        <f t="shared" si="0"/>
        <v>3</v>
      </c>
      <c r="E210" s="59">
        <f t="shared" si="1"/>
        <v>2.5</v>
      </c>
    </row>
    <row r="211" spans="1:5" s="14" customFormat="1" ht="15">
      <c r="A211" s="28" t="s">
        <v>128</v>
      </c>
      <c r="B211" s="57" t="s">
        <v>132</v>
      </c>
      <c r="C211" s="57">
        <v>113</v>
      </c>
      <c r="D211" s="72"/>
      <c r="E211" s="59"/>
    </row>
    <row r="212" spans="1:5" s="14" customFormat="1" ht="15">
      <c r="A212" s="28" t="s">
        <v>131</v>
      </c>
      <c r="B212" s="57" t="s">
        <v>132</v>
      </c>
      <c r="C212" s="57">
        <v>115</v>
      </c>
      <c r="D212" s="72"/>
      <c r="E212" s="59"/>
    </row>
    <row r="213" spans="1:5" s="14" customFormat="1" ht="15">
      <c r="A213" s="28" t="s">
        <v>75</v>
      </c>
      <c r="B213" s="57">
        <v>17</v>
      </c>
      <c r="C213" s="57">
        <v>17</v>
      </c>
      <c r="D213" s="72">
        <f t="shared" si="0"/>
        <v>0</v>
      </c>
      <c r="E213" s="59">
        <f t="shared" si="1"/>
        <v>0</v>
      </c>
    </row>
    <row r="214" spans="1:5" s="14" customFormat="1" ht="30">
      <c r="A214" s="28" t="s">
        <v>76</v>
      </c>
      <c r="B214" s="57">
        <v>11</v>
      </c>
      <c r="C214" s="57">
        <v>11</v>
      </c>
      <c r="D214" s="72">
        <f t="shared" si="0"/>
        <v>0</v>
      </c>
      <c r="E214" s="59">
        <f t="shared" si="1"/>
        <v>0</v>
      </c>
    </row>
    <row r="215" spans="1:5" s="14" customFormat="1" ht="15">
      <c r="A215" s="28" t="s">
        <v>77</v>
      </c>
      <c r="B215" s="57">
        <v>22</v>
      </c>
      <c r="C215" s="57">
        <v>22</v>
      </c>
      <c r="D215" s="72">
        <f t="shared" si="0"/>
        <v>0</v>
      </c>
      <c r="E215" s="59">
        <f t="shared" si="1"/>
        <v>0</v>
      </c>
    </row>
    <row r="216" spans="1:5" s="14" customFormat="1" ht="15">
      <c r="A216" s="28" t="s">
        <v>78</v>
      </c>
      <c r="B216" s="57">
        <v>22</v>
      </c>
      <c r="C216" s="57">
        <v>22</v>
      </c>
      <c r="D216" s="72">
        <f t="shared" si="0"/>
        <v>0</v>
      </c>
      <c r="E216" s="59">
        <f t="shared" si="1"/>
        <v>0</v>
      </c>
    </row>
    <row r="217" spans="1:5" s="14" customFormat="1" ht="15">
      <c r="A217" s="28"/>
      <c r="B217" s="57"/>
      <c r="C217" s="57"/>
      <c r="D217" s="72"/>
      <c r="E217" s="59"/>
    </row>
    <row r="218" spans="1:5" s="14" customFormat="1" ht="15">
      <c r="A218" s="28" t="s">
        <v>79</v>
      </c>
      <c r="B218" s="57">
        <v>28</v>
      </c>
      <c r="C218" s="57">
        <v>28</v>
      </c>
      <c r="D218" s="72">
        <f>SUM(C218-B218)</f>
        <v>0</v>
      </c>
      <c r="E218" s="59">
        <f>+ROUND(+D218/B218*100,2)</f>
        <v>0</v>
      </c>
    </row>
    <row r="219" spans="1:5" s="14" customFormat="1" ht="15">
      <c r="A219" s="28" t="s">
        <v>80</v>
      </c>
      <c r="B219" s="57">
        <v>1</v>
      </c>
      <c r="C219" s="57">
        <v>1</v>
      </c>
      <c r="D219" s="72">
        <f aca="true" t="shared" si="2" ref="D219:D226">SUM(C219-B219)</f>
        <v>0</v>
      </c>
      <c r="E219" s="59">
        <f aca="true" t="shared" si="3" ref="E219:E226">+ROUND(+D219/B219*100,2)</f>
        <v>0</v>
      </c>
    </row>
    <row r="220" spans="1:5" s="14" customFormat="1" ht="15">
      <c r="A220" s="28" t="s">
        <v>81</v>
      </c>
      <c r="B220" s="57">
        <v>84</v>
      </c>
      <c r="C220" s="57">
        <v>84</v>
      </c>
      <c r="D220" s="72">
        <f t="shared" si="2"/>
        <v>0</v>
      </c>
      <c r="E220" s="59">
        <f t="shared" si="3"/>
        <v>0</v>
      </c>
    </row>
    <row r="221" spans="1:5" s="14" customFormat="1" ht="15">
      <c r="A221" s="28" t="s">
        <v>82</v>
      </c>
      <c r="B221" s="57">
        <v>16</v>
      </c>
      <c r="C221" s="57">
        <v>16</v>
      </c>
      <c r="D221" s="72">
        <f t="shared" si="2"/>
        <v>0</v>
      </c>
      <c r="E221" s="59">
        <f t="shared" si="3"/>
        <v>0</v>
      </c>
    </row>
    <row r="222" spans="1:5" s="14" customFormat="1" ht="15">
      <c r="A222" s="28" t="s">
        <v>83</v>
      </c>
      <c r="B222" s="57">
        <v>112</v>
      </c>
      <c r="C222" s="57">
        <v>112</v>
      </c>
      <c r="D222" s="72">
        <f t="shared" si="2"/>
        <v>0</v>
      </c>
      <c r="E222" s="59">
        <f t="shared" si="3"/>
        <v>0</v>
      </c>
    </row>
    <row r="223" spans="1:5" s="14" customFormat="1" ht="15">
      <c r="A223" s="71" t="s">
        <v>84</v>
      </c>
      <c r="B223" s="61">
        <v>17</v>
      </c>
      <c r="C223" s="61">
        <v>17</v>
      </c>
      <c r="D223" s="137">
        <f t="shared" si="2"/>
        <v>0</v>
      </c>
      <c r="E223" s="63">
        <f t="shared" si="3"/>
        <v>0</v>
      </c>
    </row>
    <row r="224" spans="1:5" s="14" customFormat="1" ht="30">
      <c r="A224" s="28" t="s">
        <v>85</v>
      </c>
      <c r="B224" s="57">
        <v>11</v>
      </c>
      <c r="C224" s="57">
        <v>11</v>
      </c>
      <c r="D224" s="72">
        <f t="shared" si="2"/>
        <v>0</v>
      </c>
      <c r="E224" s="59">
        <f t="shared" si="3"/>
        <v>0</v>
      </c>
    </row>
    <row r="225" spans="1:5" s="14" customFormat="1" ht="15">
      <c r="A225" s="28" t="s">
        <v>77</v>
      </c>
      <c r="B225" s="57">
        <v>22</v>
      </c>
      <c r="C225" s="57">
        <v>22</v>
      </c>
      <c r="D225" s="72">
        <f t="shared" si="2"/>
        <v>0</v>
      </c>
      <c r="E225" s="59">
        <f t="shared" si="3"/>
        <v>0</v>
      </c>
    </row>
    <row r="226" spans="1:5" s="14" customFormat="1" ht="15">
      <c r="A226" s="28" t="s">
        <v>86</v>
      </c>
      <c r="B226" s="57">
        <v>22</v>
      </c>
      <c r="C226" s="57">
        <v>22</v>
      </c>
      <c r="D226" s="72">
        <f t="shared" si="2"/>
        <v>0</v>
      </c>
      <c r="E226" s="59">
        <f t="shared" si="3"/>
        <v>0</v>
      </c>
    </row>
    <row r="227" spans="1:5" s="14" customFormat="1" ht="15">
      <c r="A227" s="28"/>
      <c r="B227" s="57"/>
      <c r="C227" s="57"/>
      <c r="D227" s="72"/>
      <c r="E227" s="59"/>
    </row>
    <row r="228" spans="1:5" s="14" customFormat="1" ht="15.75">
      <c r="A228" s="60" t="s">
        <v>87</v>
      </c>
      <c r="B228" s="57"/>
      <c r="C228" s="57"/>
      <c r="D228" s="72"/>
      <c r="E228" s="59"/>
    </row>
    <row r="229" spans="1:5" s="14" customFormat="1" ht="15.75">
      <c r="A229" s="60"/>
      <c r="B229" s="57"/>
      <c r="C229" s="57"/>
      <c r="D229" s="72"/>
      <c r="E229" s="59"/>
    </row>
    <row r="230" spans="1:5" s="14" customFormat="1" ht="15.75">
      <c r="A230" s="60" t="s">
        <v>88</v>
      </c>
      <c r="B230" s="57"/>
      <c r="C230" s="57"/>
      <c r="D230" s="72"/>
      <c r="E230" s="59"/>
    </row>
    <row r="231" spans="1:5" s="14" customFormat="1" ht="15">
      <c r="A231" s="28" t="s">
        <v>110</v>
      </c>
      <c r="B231" s="57" t="s">
        <v>38</v>
      </c>
      <c r="C231" s="57" t="s">
        <v>38</v>
      </c>
      <c r="D231" s="72"/>
      <c r="E231" s="59"/>
    </row>
    <row r="232" spans="1:5" s="14" customFormat="1" ht="15">
      <c r="A232" s="28" t="s">
        <v>111</v>
      </c>
      <c r="B232" s="57" t="s">
        <v>38</v>
      </c>
      <c r="C232" s="57" t="s">
        <v>38</v>
      </c>
      <c r="D232" s="72"/>
      <c r="E232" s="59"/>
    </row>
    <row r="233" spans="1:5" s="14" customFormat="1" ht="15">
      <c r="A233" s="28" t="s">
        <v>112</v>
      </c>
      <c r="B233" s="57" t="s">
        <v>38</v>
      </c>
      <c r="C233" s="57" t="s">
        <v>38</v>
      </c>
      <c r="D233" s="72"/>
      <c r="E233" s="59"/>
    </row>
    <row r="234" spans="1:5" s="14" customFormat="1" ht="15">
      <c r="A234" s="28" t="s">
        <v>113</v>
      </c>
      <c r="B234" s="57">
        <v>0.5</v>
      </c>
      <c r="C234" s="57">
        <v>0.5</v>
      </c>
      <c r="D234" s="72">
        <f>SUM(C234-B234)</f>
        <v>0</v>
      </c>
      <c r="E234" s="59">
        <f>+ROUND(+D234/B234*100,2)</f>
        <v>0</v>
      </c>
    </row>
    <row r="235" spans="1:5" s="14" customFormat="1" ht="15">
      <c r="A235" s="28" t="s">
        <v>114</v>
      </c>
      <c r="B235" s="57" t="s">
        <v>38</v>
      </c>
      <c r="C235" s="57" t="s">
        <v>38</v>
      </c>
      <c r="D235" s="72"/>
      <c r="E235" s="59"/>
    </row>
    <row r="236" spans="1:5" s="14" customFormat="1" ht="15">
      <c r="A236" s="28" t="s">
        <v>115</v>
      </c>
      <c r="B236" s="57" t="s">
        <v>38</v>
      </c>
      <c r="C236" s="57" t="s">
        <v>38</v>
      </c>
      <c r="D236" s="72"/>
      <c r="E236" s="59"/>
    </row>
    <row r="237" spans="1:5" s="14" customFormat="1" ht="30">
      <c r="A237" s="28" t="s">
        <v>116</v>
      </c>
      <c r="B237" s="57" t="s">
        <v>117</v>
      </c>
      <c r="C237" s="57" t="s">
        <v>117</v>
      </c>
      <c r="D237" s="72"/>
      <c r="E237" s="59"/>
    </row>
    <row r="238" spans="1:5" s="14" customFormat="1" ht="15">
      <c r="A238" s="28" t="s">
        <v>118</v>
      </c>
      <c r="B238" s="57" t="s">
        <v>38</v>
      </c>
      <c r="C238" s="57" t="s">
        <v>38</v>
      </c>
      <c r="D238" s="72"/>
      <c r="E238" s="59"/>
    </row>
    <row r="239" spans="1:5" s="14" customFormat="1" ht="15">
      <c r="A239" s="28"/>
      <c r="B239" s="57"/>
      <c r="C239" s="57"/>
      <c r="D239" s="72"/>
      <c r="E239" s="59"/>
    </row>
    <row r="240" spans="1:5" s="14" customFormat="1" ht="15.75">
      <c r="A240" s="60" t="s">
        <v>119</v>
      </c>
      <c r="B240" s="57"/>
      <c r="C240" s="57"/>
      <c r="D240" s="72"/>
      <c r="E240" s="59"/>
    </row>
    <row r="241" spans="1:5" s="14" customFormat="1" ht="15">
      <c r="A241" s="28" t="s">
        <v>110</v>
      </c>
      <c r="B241" s="57">
        <v>6</v>
      </c>
      <c r="C241" s="57">
        <v>6</v>
      </c>
      <c r="D241" s="72">
        <f>SUM(C241-B241)</f>
        <v>0</v>
      </c>
      <c r="E241" s="59">
        <f>+ROUND(+D241/B241*100,2)</f>
        <v>0</v>
      </c>
    </row>
    <row r="242" spans="1:5" s="14" customFormat="1" ht="15">
      <c r="A242" s="28" t="s">
        <v>111</v>
      </c>
      <c r="B242" s="57">
        <v>1.5</v>
      </c>
      <c r="C242" s="57">
        <v>1.5</v>
      </c>
      <c r="D242" s="72">
        <f>SUM(C242-B242)</f>
        <v>0</v>
      </c>
      <c r="E242" s="59">
        <f>+ROUND(+D242/B242*100,2)</f>
        <v>0</v>
      </c>
    </row>
    <row r="243" spans="1:5" s="14" customFormat="1" ht="15">
      <c r="A243" s="28" t="s">
        <v>112</v>
      </c>
      <c r="B243" s="57" t="s">
        <v>117</v>
      </c>
      <c r="C243" s="57" t="s">
        <v>117</v>
      </c>
      <c r="D243" s="72"/>
      <c r="E243" s="59"/>
    </row>
    <row r="244" spans="1:5" s="14" customFormat="1" ht="15">
      <c r="A244" s="28" t="s">
        <v>113</v>
      </c>
      <c r="B244" s="57" t="s">
        <v>117</v>
      </c>
      <c r="C244" s="57" t="s">
        <v>117</v>
      </c>
      <c r="D244" s="72"/>
      <c r="E244" s="59"/>
    </row>
    <row r="245" spans="1:5" s="14" customFormat="1" ht="15">
      <c r="A245" s="28" t="s">
        <v>114</v>
      </c>
      <c r="B245" s="57">
        <v>1.5</v>
      </c>
      <c r="C245" s="57">
        <v>1.5</v>
      </c>
      <c r="D245" s="72">
        <f>SUM(C245-B245)</f>
        <v>0</v>
      </c>
      <c r="E245" s="59">
        <f>+ROUND(+D245/B245*100,2)</f>
        <v>0</v>
      </c>
    </row>
    <row r="246" spans="1:5" s="14" customFormat="1" ht="15">
      <c r="A246" s="28" t="s">
        <v>115</v>
      </c>
      <c r="B246" s="57">
        <v>0.5</v>
      </c>
      <c r="C246" s="57">
        <v>0.5</v>
      </c>
      <c r="D246" s="72">
        <f>SUM(C246-B246)</f>
        <v>0</v>
      </c>
      <c r="E246" s="59">
        <f>+ROUND(+D246/B246*100,2)</f>
        <v>0</v>
      </c>
    </row>
    <row r="247" spans="1:5" s="14" customFormat="1" ht="30">
      <c r="A247" s="28" t="s">
        <v>116</v>
      </c>
      <c r="B247" s="57" t="s">
        <v>117</v>
      </c>
      <c r="C247" s="57" t="s">
        <v>117</v>
      </c>
      <c r="D247" s="72"/>
      <c r="E247" s="59"/>
    </row>
    <row r="248" spans="1:5" s="14" customFormat="1" ht="15">
      <c r="A248" s="28" t="s">
        <v>118</v>
      </c>
      <c r="B248" s="57" t="s">
        <v>117</v>
      </c>
      <c r="C248" s="57" t="s">
        <v>117</v>
      </c>
      <c r="D248" s="72"/>
      <c r="E248" s="59"/>
    </row>
    <row r="249" spans="1:5" s="14" customFormat="1" ht="15">
      <c r="A249" s="28"/>
      <c r="B249" s="57"/>
      <c r="C249" s="57"/>
      <c r="D249" s="72"/>
      <c r="E249" s="59"/>
    </row>
    <row r="250" spans="1:5" s="14" customFormat="1" ht="15.75">
      <c r="A250" s="60" t="s">
        <v>120</v>
      </c>
      <c r="B250" s="57"/>
      <c r="C250" s="57"/>
      <c r="D250" s="72"/>
      <c r="E250" s="59"/>
    </row>
    <row r="251" spans="1:5" s="14" customFormat="1" ht="15">
      <c r="A251" s="28" t="s">
        <v>110</v>
      </c>
      <c r="B251" s="57">
        <v>5</v>
      </c>
      <c r="C251" s="57">
        <v>5</v>
      </c>
      <c r="D251" s="72">
        <f>SUM(C251-B251)</f>
        <v>0</v>
      </c>
      <c r="E251" s="59">
        <f>+ROUND(+D251/B251*100,2)</f>
        <v>0</v>
      </c>
    </row>
    <row r="252" spans="1:5" s="14" customFormat="1" ht="15">
      <c r="A252" s="28" t="s">
        <v>111</v>
      </c>
      <c r="B252" s="57" t="s">
        <v>121</v>
      </c>
      <c r="C252" s="57" t="s">
        <v>121</v>
      </c>
      <c r="D252" s="72"/>
      <c r="E252" s="59"/>
    </row>
    <row r="253" spans="1:5" s="14" customFormat="1" ht="15">
      <c r="A253" s="28" t="s">
        <v>112</v>
      </c>
      <c r="B253" s="57" t="s">
        <v>121</v>
      </c>
      <c r="C253" s="57" t="s">
        <v>121</v>
      </c>
      <c r="D253" s="72"/>
      <c r="E253" s="59"/>
    </row>
    <row r="254" spans="1:5" s="14" customFormat="1" ht="15">
      <c r="A254" s="28" t="s">
        <v>113</v>
      </c>
      <c r="B254" s="57" t="s">
        <v>121</v>
      </c>
      <c r="C254" s="57" t="s">
        <v>121</v>
      </c>
      <c r="D254" s="72"/>
      <c r="E254" s="59"/>
    </row>
    <row r="255" spans="1:5" s="14" customFormat="1" ht="15">
      <c r="A255" s="28" t="s">
        <v>114</v>
      </c>
      <c r="B255" s="57" t="s">
        <v>121</v>
      </c>
      <c r="C255" s="57" t="s">
        <v>121</v>
      </c>
      <c r="D255" s="72"/>
      <c r="E255" s="59"/>
    </row>
    <row r="256" spans="1:5" s="14" customFormat="1" ht="15">
      <c r="A256" s="28" t="s">
        <v>115</v>
      </c>
      <c r="B256" s="57" t="s">
        <v>121</v>
      </c>
      <c r="C256" s="57" t="s">
        <v>121</v>
      </c>
      <c r="D256" s="72"/>
      <c r="E256" s="59"/>
    </row>
    <row r="257" spans="1:5" s="14" customFormat="1" ht="30">
      <c r="A257" s="28" t="s">
        <v>116</v>
      </c>
      <c r="B257" s="57">
        <v>15</v>
      </c>
      <c r="C257" s="57">
        <v>15</v>
      </c>
      <c r="D257" s="72">
        <f>SUM(C257-B257)</f>
        <v>0</v>
      </c>
      <c r="E257" s="59">
        <f>+ROUND(+D257/B257*100,2)</f>
        <v>0</v>
      </c>
    </row>
    <row r="258" spans="1:5" s="14" customFormat="1" ht="30">
      <c r="A258" s="28" t="s">
        <v>118</v>
      </c>
      <c r="B258" s="64" t="s">
        <v>122</v>
      </c>
      <c r="C258" s="64" t="s">
        <v>122</v>
      </c>
      <c r="D258" s="72"/>
      <c r="E258" s="59"/>
    </row>
    <row r="259" spans="1:5" s="14" customFormat="1" ht="15">
      <c r="A259" s="28"/>
      <c r="B259" s="57"/>
      <c r="C259" s="57"/>
      <c r="D259" s="72"/>
      <c r="E259" s="59"/>
    </row>
    <row r="260" spans="1:5" s="14" customFormat="1" ht="15.75">
      <c r="A260" s="60" t="s">
        <v>133</v>
      </c>
      <c r="B260" s="57"/>
      <c r="C260" s="57"/>
      <c r="D260" s="72"/>
      <c r="E260" s="59"/>
    </row>
    <row r="261" spans="1:5" s="14" customFormat="1" ht="15.75">
      <c r="A261" s="60"/>
      <c r="B261" s="57"/>
      <c r="C261" s="57"/>
      <c r="D261" s="72"/>
      <c r="E261" s="59"/>
    </row>
    <row r="262" spans="1:5" s="14" customFormat="1" ht="15.75">
      <c r="A262" s="60" t="s">
        <v>134</v>
      </c>
      <c r="B262" s="57"/>
      <c r="C262" s="57"/>
      <c r="D262" s="72"/>
      <c r="E262" s="59"/>
    </row>
    <row r="263" spans="1:5" s="14" customFormat="1" ht="15.75">
      <c r="A263" s="60"/>
      <c r="B263" s="57"/>
      <c r="C263" s="57"/>
      <c r="D263" s="72"/>
      <c r="E263" s="59"/>
    </row>
    <row r="264" spans="1:5" s="14" customFormat="1" ht="15">
      <c r="A264" s="28" t="s">
        <v>135</v>
      </c>
      <c r="B264" s="57">
        <v>7</v>
      </c>
      <c r="C264" s="57">
        <v>7</v>
      </c>
      <c r="D264" s="72">
        <f>SUM(C264-B264)</f>
        <v>0</v>
      </c>
      <c r="E264" s="59">
        <f>+ROUND(+D264/B264*100,2)</f>
        <v>0</v>
      </c>
    </row>
    <row r="265" spans="1:5" s="14" customFormat="1" ht="15">
      <c r="A265" s="28" t="s">
        <v>136</v>
      </c>
      <c r="B265" s="57">
        <v>4</v>
      </c>
      <c r="C265" s="57">
        <v>4</v>
      </c>
      <c r="D265" s="72">
        <f aca="true" t="shared" si="4" ref="D265:D280">SUM(C265-B265)</f>
        <v>0</v>
      </c>
      <c r="E265" s="59">
        <f aca="true" t="shared" si="5" ref="E265:E280">+ROUND(+D265/B265*100,2)</f>
        <v>0</v>
      </c>
    </row>
    <row r="266" spans="1:5" s="14" customFormat="1" ht="15">
      <c r="A266" s="28" t="s">
        <v>137</v>
      </c>
      <c r="B266" s="57">
        <v>5</v>
      </c>
      <c r="C266" s="57">
        <v>5</v>
      </c>
      <c r="D266" s="72">
        <f t="shared" si="4"/>
        <v>0</v>
      </c>
      <c r="E266" s="59">
        <f t="shared" si="5"/>
        <v>0</v>
      </c>
    </row>
    <row r="267" spans="1:5" s="14" customFormat="1" ht="15">
      <c r="A267" s="28" t="s">
        <v>138</v>
      </c>
      <c r="B267" s="57">
        <v>4</v>
      </c>
      <c r="C267" s="57">
        <v>4</v>
      </c>
      <c r="D267" s="72">
        <f t="shared" si="4"/>
        <v>0</v>
      </c>
      <c r="E267" s="59">
        <f t="shared" si="5"/>
        <v>0</v>
      </c>
    </row>
    <row r="268" spans="1:5" s="14" customFormat="1" ht="15">
      <c r="A268" s="28" t="s">
        <v>139</v>
      </c>
      <c r="B268" s="57">
        <v>3</v>
      </c>
      <c r="C268" s="57">
        <v>3</v>
      </c>
      <c r="D268" s="72">
        <f t="shared" si="4"/>
        <v>0</v>
      </c>
      <c r="E268" s="59">
        <f t="shared" si="5"/>
        <v>0</v>
      </c>
    </row>
    <row r="269" spans="1:5" s="14" customFormat="1" ht="15">
      <c r="A269" s="28" t="s">
        <v>140</v>
      </c>
      <c r="B269" s="57">
        <v>3</v>
      </c>
      <c r="C269" s="57">
        <v>3</v>
      </c>
      <c r="D269" s="72">
        <f t="shared" si="4"/>
        <v>0</v>
      </c>
      <c r="E269" s="59">
        <f t="shared" si="5"/>
        <v>0</v>
      </c>
    </row>
    <row r="270" spans="1:5" s="14" customFormat="1" ht="30">
      <c r="A270" s="28" t="s">
        <v>141</v>
      </c>
      <c r="B270" s="64" t="s">
        <v>142</v>
      </c>
      <c r="C270" s="64" t="s">
        <v>142</v>
      </c>
      <c r="D270" s="72"/>
      <c r="E270" s="59"/>
    </row>
    <row r="271" spans="1:5" s="14" customFormat="1" ht="15">
      <c r="A271" s="28" t="s">
        <v>143</v>
      </c>
      <c r="B271" s="57">
        <v>6</v>
      </c>
      <c r="C271" s="57">
        <v>6</v>
      </c>
      <c r="D271" s="72">
        <f t="shared" si="4"/>
        <v>0</v>
      </c>
      <c r="E271" s="59">
        <f t="shared" si="5"/>
        <v>0</v>
      </c>
    </row>
    <row r="272" spans="1:5" s="14" customFormat="1" ht="15">
      <c r="A272" s="28" t="s">
        <v>144</v>
      </c>
      <c r="B272" s="57">
        <v>3</v>
      </c>
      <c r="C272" s="57">
        <v>3</v>
      </c>
      <c r="D272" s="72">
        <f t="shared" si="4"/>
        <v>0</v>
      </c>
      <c r="E272" s="59">
        <f t="shared" si="5"/>
        <v>0</v>
      </c>
    </row>
    <row r="273" spans="1:5" s="14" customFormat="1" ht="15">
      <c r="A273" s="28" t="s">
        <v>145</v>
      </c>
      <c r="B273" s="57">
        <v>10</v>
      </c>
      <c r="C273" s="57">
        <v>10</v>
      </c>
      <c r="D273" s="72">
        <f t="shared" si="4"/>
        <v>0</v>
      </c>
      <c r="E273" s="59">
        <f t="shared" si="5"/>
        <v>0</v>
      </c>
    </row>
    <row r="274" spans="1:5" s="14" customFormat="1" ht="15">
      <c r="A274" s="28" t="s">
        <v>146</v>
      </c>
      <c r="B274" s="57">
        <v>6</v>
      </c>
      <c r="C274" s="57">
        <v>6</v>
      </c>
      <c r="D274" s="72">
        <f t="shared" si="4"/>
        <v>0</v>
      </c>
      <c r="E274" s="59">
        <f t="shared" si="5"/>
        <v>0</v>
      </c>
    </row>
    <row r="275" spans="1:5" s="14" customFormat="1" ht="15">
      <c r="A275" s="28" t="s">
        <v>147</v>
      </c>
      <c r="B275" s="57">
        <v>4</v>
      </c>
      <c r="C275" s="57">
        <v>4</v>
      </c>
      <c r="D275" s="72">
        <f t="shared" si="4"/>
        <v>0</v>
      </c>
      <c r="E275" s="59">
        <f t="shared" si="5"/>
        <v>0</v>
      </c>
    </row>
    <row r="276" spans="1:5" s="14" customFormat="1" ht="15">
      <c r="A276" s="28" t="s">
        <v>148</v>
      </c>
      <c r="B276" s="57">
        <v>20</v>
      </c>
      <c r="C276" s="57">
        <v>20</v>
      </c>
      <c r="D276" s="72">
        <f t="shared" si="4"/>
        <v>0</v>
      </c>
      <c r="E276" s="59">
        <f t="shared" si="5"/>
        <v>0</v>
      </c>
    </row>
    <row r="277" spans="1:5" s="14" customFormat="1" ht="15">
      <c r="A277" s="71" t="s">
        <v>149</v>
      </c>
      <c r="B277" s="61">
        <v>4</v>
      </c>
      <c r="C277" s="61">
        <v>4</v>
      </c>
      <c r="D277" s="137">
        <f t="shared" si="4"/>
        <v>0</v>
      </c>
      <c r="E277" s="63">
        <f t="shared" si="5"/>
        <v>0</v>
      </c>
    </row>
    <row r="278" spans="1:5" s="14" customFormat="1" ht="15">
      <c r="A278" s="28" t="s">
        <v>150</v>
      </c>
      <c r="B278" s="57">
        <v>4</v>
      </c>
      <c r="C278" s="57">
        <v>4</v>
      </c>
      <c r="D278" s="72">
        <f t="shared" si="4"/>
        <v>0</v>
      </c>
      <c r="E278" s="59">
        <f t="shared" si="5"/>
        <v>0</v>
      </c>
    </row>
    <row r="279" spans="1:5" s="14" customFormat="1" ht="15">
      <c r="A279" s="28" t="s">
        <v>151</v>
      </c>
      <c r="B279" s="57">
        <v>3</v>
      </c>
      <c r="C279" s="57">
        <v>3</v>
      </c>
      <c r="D279" s="72">
        <f t="shared" si="4"/>
        <v>0</v>
      </c>
      <c r="E279" s="59">
        <f t="shared" si="5"/>
        <v>0</v>
      </c>
    </row>
    <row r="280" spans="1:5" s="14" customFormat="1" ht="15">
      <c r="A280" s="28" t="s">
        <v>152</v>
      </c>
      <c r="B280" s="57">
        <v>4</v>
      </c>
      <c r="C280" s="57">
        <v>4</v>
      </c>
      <c r="D280" s="72">
        <f t="shared" si="4"/>
        <v>0</v>
      </c>
      <c r="E280" s="59">
        <f t="shared" si="5"/>
        <v>0</v>
      </c>
    </row>
    <row r="281" spans="1:5" s="14" customFormat="1" ht="15">
      <c r="A281" s="130"/>
      <c r="B281" s="57"/>
      <c r="C281" s="57"/>
      <c r="D281" s="72"/>
      <c r="E281" s="59"/>
    </row>
    <row r="282" spans="1:5" s="14" customFormat="1" ht="15.75">
      <c r="A282" s="60" t="s">
        <v>153</v>
      </c>
      <c r="B282" s="57"/>
      <c r="C282" s="57"/>
      <c r="D282" s="72"/>
      <c r="E282" s="59"/>
    </row>
    <row r="283" spans="1:5" s="14" customFormat="1" ht="15.75">
      <c r="A283" s="60"/>
      <c r="B283" s="57"/>
      <c r="C283" s="57"/>
      <c r="D283" s="72"/>
      <c r="E283" s="59"/>
    </row>
    <row r="284" spans="1:5" s="14" customFormat="1" ht="15">
      <c r="A284" s="28" t="s">
        <v>135</v>
      </c>
      <c r="B284" s="57">
        <v>6.5</v>
      </c>
      <c r="C284" s="57">
        <v>6.5</v>
      </c>
      <c r="D284" s="72">
        <f>SUM(C284-B284)</f>
        <v>0</v>
      </c>
      <c r="E284" s="59">
        <f>+ROUND(+D284/B284*100,2)</f>
        <v>0</v>
      </c>
    </row>
    <row r="285" spans="1:5" s="14" customFormat="1" ht="15">
      <c r="A285" s="28" t="s">
        <v>136</v>
      </c>
      <c r="B285" s="57">
        <v>4</v>
      </c>
      <c r="C285" s="57">
        <v>4</v>
      </c>
      <c r="D285" s="72">
        <f aca="true" t="shared" si="6" ref="D285:D300">SUM(C285-B285)</f>
        <v>0</v>
      </c>
      <c r="E285" s="59">
        <f aca="true" t="shared" si="7" ref="E285:E300">+ROUND(+D285/B285*100,2)</f>
        <v>0</v>
      </c>
    </row>
    <row r="286" spans="1:5" s="14" customFormat="1" ht="15">
      <c r="A286" s="28" t="s">
        <v>137</v>
      </c>
      <c r="B286" s="57">
        <v>4.5</v>
      </c>
      <c r="C286" s="57">
        <v>4.5</v>
      </c>
      <c r="D286" s="72">
        <f t="shared" si="6"/>
        <v>0</v>
      </c>
      <c r="E286" s="59">
        <f t="shared" si="7"/>
        <v>0</v>
      </c>
    </row>
    <row r="287" spans="1:5" s="14" customFormat="1" ht="15">
      <c r="A287" s="28" t="s">
        <v>138</v>
      </c>
      <c r="B287" s="57">
        <v>3.5</v>
      </c>
      <c r="C287" s="57">
        <v>3.5</v>
      </c>
      <c r="D287" s="72">
        <f t="shared" si="6"/>
        <v>0</v>
      </c>
      <c r="E287" s="59">
        <f t="shared" si="7"/>
        <v>0</v>
      </c>
    </row>
    <row r="288" spans="1:5" s="14" customFormat="1" ht="15">
      <c r="A288" s="28" t="s">
        <v>139</v>
      </c>
      <c r="B288" s="57">
        <v>2.5</v>
      </c>
      <c r="C288" s="57">
        <v>2.5</v>
      </c>
      <c r="D288" s="72">
        <f t="shared" si="6"/>
        <v>0</v>
      </c>
      <c r="E288" s="59">
        <f t="shared" si="7"/>
        <v>0</v>
      </c>
    </row>
    <row r="289" spans="1:5" s="14" customFormat="1" ht="15">
      <c r="A289" s="28" t="s">
        <v>140</v>
      </c>
      <c r="B289" s="57">
        <v>2.5</v>
      </c>
      <c r="C289" s="57">
        <v>2.5</v>
      </c>
      <c r="D289" s="72">
        <f t="shared" si="6"/>
        <v>0</v>
      </c>
      <c r="E289" s="59">
        <f t="shared" si="7"/>
        <v>0</v>
      </c>
    </row>
    <row r="290" spans="1:5" s="14" customFormat="1" ht="30">
      <c r="A290" s="28" t="s">
        <v>141</v>
      </c>
      <c r="B290" s="64" t="s">
        <v>142</v>
      </c>
      <c r="C290" s="64" t="s">
        <v>142</v>
      </c>
      <c r="D290" s="72"/>
      <c r="E290" s="59"/>
    </row>
    <row r="291" spans="1:5" s="14" customFormat="1" ht="15">
      <c r="A291" s="28" t="s">
        <v>143</v>
      </c>
      <c r="B291" s="57">
        <v>5.5</v>
      </c>
      <c r="C291" s="57">
        <v>5.5</v>
      </c>
      <c r="D291" s="72">
        <f t="shared" si="6"/>
        <v>0</v>
      </c>
      <c r="E291" s="59">
        <f t="shared" si="7"/>
        <v>0</v>
      </c>
    </row>
    <row r="292" spans="1:5" s="14" customFormat="1" ht="15">
      <c r="A292" s="28" t="s">
        <v>144</v>
      </c>
      <c r="B292" s="57">
        <v>2.5</v>
      </c>
      <c r="C292" s="57">
        <v>2.5</v>
      </c>
      <c r="D292" s="72">
        <f t="shared" si="6"/>
        <v>0</v>
      </c>
      <c r="E292" s="59">
        <f t="shared" si="7"/>
        <v>0</v>
      </c>
    </row>
    <row r="293" spans="1:5" s="14" customFormat="1" ht="15">
      <c r="A293" s="28" t="s">
        <v>145</v>
      </c>
      <c r="B293" s="57">
        <v>9.5</v>
      </c>
      <c r="C293" s="57">
        <v>9.5</v>
      </c>
      <c r="D293" s="72">
        <f t="shared" si="6"/>
        <v>0</v>
      </c>
      <c r="E293" s="59">
        <f t="shared" si="7"/>
        <v>0</v>
      </c>
    </row>
    <row r="294" spans="1:5" s="14" customFormat="1" ht="15">
      <c r="A294" s="28" t="s">
        <v>146</v>
      </c>
      <c r="B294" s="57">
        <v>6</v>
      </c>
      <c r="C294" s="57">
        <v>6</v>
      </c>
      <c r="D294" s="72">
        <f t="shared" si="6"/>
        <v>0</v>
      </c>
      <c r="E294" s="59">
        <f t="shared" si="7"/>
        <v>0</v>
      </c>
    </row>
    <row r="295" spans="1:5" s="14" customFormat="1" ht="15">
      <c r="A295" s="28" t="s">
        <v>147</v>
      </c>
      <c r="B295" s="57">
        <v>4</v>
      </c>
      <c r="C295" s="57">
        <v>4</v>
      </c>
      <c r="D295" s="72">
        <f t="shared" si="6"/>
        <v>0</v>
      </c>
      <c r="E295" s="59">
        <f t="shared" si="7"/>
        <v>0</v>
      </c>
    </row>
    <row r="296" spans="1:5" s="14" customFormat="1" ht="15">
      <c r="A296" s="28" t="s">
        <v>148</v>
      </c>
      <c r="B296" s="57">
        <v>20</v>
      </c>
      <c r="C296" s="57">
        <v>20</v>
      </c>
      <c r="D296" s="72">
        <f t="shared" si="6"/>
        <v>0</v>
      </c>
      <c r="E296" s="59">
        <f t="shared" si="7"/>
        <v>0</v>
      </c>
    </row>
    <row r="297" spans="1:5" s="14" customFormat="1" ht="15">
      <c r="A297" s="28" t="s">
        <v>149</v>
      </c>
      <c r="B297" s="57">
        <v>3.5</v>
      </c>
      <c r="C297" s="57">
        <v>3.5</v>
      </c>
      <c r="D297" s="72">
        <f t="shared" si="6"/>
        <v>0</v>
      </c>
      <c r="E297" s="59">
        <f t="shared" si="7"/>
        <v>0</v>
      </c>
    </row>
    <row r="298" spans="1:5" s="14" customFormat="1" ht="15">
      <c r="A298" s="28" t="s">
        <v>150</v>
      </c>
      <c r="B298" s="57">
        <v>3.5</v>
      </c>
      <c r="C298" s="57">
        <v>3.5</v>
      </c>
      <c r="D298" s="72">
        <f t="shared" si="6"/>
        <v>0</v>
      </c>
      <c r="E298" s="59">
        <f t="shared" si="7"/>
        <v>0</v>
      </c>
    </row>
    <row r="299" spans="1:5" s="14" customFormat="1" ht="15">
      <c r="A299" s="28" t="s">
        <v>151</v>
      </c>
      <c r="B299" s="57">
        <v>2.5</v>
      </c>
      <c r="C299" s="57">
        <v>2.5</v>
      </c>
      <c r="D299" s="72">
        <f t="shared" si="6"/>
        <v>0</v>
      </c>
      <c r="E299" s="59">
        <f t="shared" si="7"/>
        <v>0</v>
      </c>
    </row>
    <row r="300" spans="1:5" s="14" customFormat="1" ht="15">
      <c r="A300" s="28" t="s">
        <v>152</v>
      </c>
      <c r="B300" s="57">
        <v>3.5</v>
      </c>
      <c r="C300" s="57">
        <v>3.5</v>
      </c>
      <c r="D300" s="72">
        <f t="shared" si="6"/>
        <v>0</v>
      </c>
      <c r="E300" s="59">
        <f t="shared" si="7"/>
        <v>0</v>
      </c>
    </row>
    <row r="301" spans="1:5" s="14" customFormat="1" ht="15">
      <c r="A301" s="131"/>
      <c r="B301" s="57"/>
      <c r="C301" s="57"/>
      <c r="D301" s="72"/>
      <c r="E301" s="59"/>
    </row>
    <row r="302" spans="1:5" s="14" customFormat="1" ht="15.75">
      <c r="A302" s="69" t="s">
        <v>302</v>
      </c>
      <c r="B302" s="57"/>
      <c r="C302" s="57"/>
      <c r="D302" s="72"/>
      <c r="E302" s="59"/>
    </row>
    <row r="303" spans="1:5" s="14" customFormat="1" ht="15.75">
      <c r="A303" s="132"/>
      <c r="B303" s="57"/>
      <c r="C303" s="57"/>
      <c r="D303" s="72"/>
      <c r="E303" s="59"/>
    </row>
    <row r="304" spans="1:5" s="14" customFormat="1" ht="15.75">
      <c r="A304" s="70" t="s">
        <v>1055</v>
      </c>
      <c r="B304" s="57"/>
      <c r="C304" s="57"/>
      <c r="D304" s="72"/>
      <c r="E304" s="59"/>
    </row>
    <row r="305" spans="1:5" s="14" customFormat="1" ht="15.75">
      <c r="A305" s="132"/>
      <c r="B305" s="57"/>
      <c r="C305" s="57"/>
      <c r="D305" s="72"/>
      <c r="E305" s="59"/>
    </row>
    <row r="306" spans="1:5" s="14" customFormat="1" ht="30.75">
      <c r="A306" s="60" t="s">
        <v>1045</v>
      </c>
      <c r="B306" s="57"/>
      <c r="C306" s="57"/>
      <c r="D306" s="72"/>
      <c r="E306" s="59"/>
    </row>
    <row r="307" spans="1:5" s="14" customFormat="1" ht="15">
      <c r="A307" s="28" t="s">
        <v>288</v>
      </c>
      <c r="B307" s="57">
        <v>0</v>
      </c>
      <c r="C307" s="57">
        <v>40</v>
      </c>
      <c r="D307" s="72">
        <f>SUM(C307-B307)</f>
        <v>40</v>
      </c>
      <c r="E307" s="59">
        <v>100</v>
      </c>
    </row>
    <row r="308" spans="1:5" s="14" customFormat="1" ht="15">
      <c r="A308" s="28" t="s">
        <v>289</v>
      </c>
      <c r="B308" s="57">
        <v>0</v>
      </c>
      <c r="C308" s="57">
        <v>70</v>
      </c>
      <c r="D308" s="72">
        <f>SUM(C308-B308)</f>
        <v>70</v>
      </c>
      <c r="E308" s="59">
        <v>100</v>
      </c>
    </row>
    <row r="309" spans="1:5" s="14" customFormat="1" ht="15">
      <c r="A309" s="28" t="s">
        <v>290</v>
      </c>
      <c r="B309" s="57">
        <v>0</v>
      </c>
      <c r="C309" s="57">
        <v>100</v>
      </c>
      <c r="D309" s="72">
        <f>SUM(C309-B309)</f>
        <v>100</v>
      </c>
      <c r="E309" s="59">
        <v>100</v>
      </c>
    </row>
    <row r="310" spans="1:5" s="14" customFormat="1" ht="30">
      <c r="A310" s="28" t="s">
        <v>291</v>
      </c>
      <c r="B310" s="57">
        <v>0</v>
      </c>
      <c r="C310" s="64" t="s">
        <v>303</v>
      </c>
      <c r="D310" s="72">
        <v>75</v>
      </c>
      <c r="E310" s="59">
        <v>100</v>
      </c>
    </row>
    <row r="311" spans="1:5" s="14" customFormat="1" ht="30">
      <c r="A311" s="28" t="s">
        <v>292</v>
      </c>
      <c r="B311" s="57">
        <v>0</v>
      </c>
      <c r="C311" s="64" t="s">
        <v>304</v>
      </c>
      <c r="D311" s="72">
        <v>165</v>
      </c>
      <c r="E311" s="59">
        <v>100</v>
      </c>
    </row>
    <row r="312" spans="1:5" s="14" customFormat="1" ht="15">
      <c r="A312" s="28" t="s">
        <v>293</v>
      </c>
      <c r="B312" s="57">
        <v>0</v>
      </c>
      <c r="C312" s="64" t="s">
        <v>294</v>
      </c>
      <c r="D312" s="72"/>
      <c r="E312" s="59"/>
    </row>
    <row r="313" spans="1:5" s="14" customFormat="1" ht="15">
      <c r="A313" s="28"/>
      <c r="B313" s="57"/>
      <c r="C313" s="64"/>
      <c r="D313" s="72"/>
      <c r="E313" s="59"/>
    </row>
    <row r="314" spans="1:5" s="14" customFormat="1" ht="45">
      <c r="A314" s="28" t="s">
        <v>295</v>
      </c>
      <c r="B314" s="57"/>
      <c r="C314" s="64"/>
      <c r="D314" s="72"/>
      <c r="E314" s="59"/>
    </row>
    <row r="315" spans="1:5" s="14" customFormat="1" ht="15">
      <c r="A315" s="28"/>
      <c r="B315" s="57"/>
      <c r="C315" s="64"/>
      <c r="D315" s="72"/>
      <c r="E315" s="59"/>
    </row>
    <row r="316" spans="1:5" s="14" customFormat="1" ht="15">
      <c r="A316" s="28" t="s">
        <v>1046</v>
      </c>
      <c r="B316" s="57"/>
      <c r="C316" s="64"/>
      <c r="D316" s="72"/>
      <c r="E316" s="59"/>
    </row>
    <row r="317" spans="1:5" s="14" customFormat="1" ht="15">
      <c r="A317" s="28" t="s">
        <v>296</v>
      </c>
      <c r="B317" s="57">
        <v>0</v>
      </c>
      <c r="C317" s="57">
        <v>100</v>
      </c>
      <c r="D317" s="72">
        <f aca="true" t="shared" si="8" ref="D317:D325">SUM(C317-B317)</f>
        <v>100</v>
      </c>
      <c r="E317" s="59">
        <v>100</v>
      </c>
    </row>
    <row r="318" spans="1:5" s="14" customFormat="1" ht="15">
      <c r="A318" s="28" t="s">
        <v>1047</v>
      </c>
      <c r="B318" s="57">
        <v>0</v>
      </c>
      <c r="C318" s="57">
        <v>40</v>
      </c>
      <c r="D318" s="72">
        <f t="shared" si="8"/>
        <v>40</v>
      </c>
      <c r="E318" s="59">
        <v>100</v>
      </c>
    </row>
    <row r="319" spans="1:5" s="14" customFormat="1" ht="15">
      <c r="A319" s="28"/>
      <c r="B319" s="57"/>
      <c r="C319" s="57"/>
      <c r="D319" s="72"/>
      <c r="E319" s="59"/>
    </row>
    <row r="320" spans="1:5" s="14" customFormat="1" ht="30">
      <c r="A320" s="28" t="s">
        <v>297</v>
      </c>
      <c r="B320" s="57"/>
      <c r="C320" s="57" t="s">
        <v>305</v>
      </c>
      <c r="D320" s="72">
        <v>5</v>
      </c>
      <c r="E320" s="59">
        <v>100</v>
      </c>
    </row>
    <row r="321" spans="1:5" s="14" customFormat="1" ht="15">
      <c r="A321" s="28"/>
      <c r="B321" s="57"/>
      <c r="C321" s="57"/>
      <c r="D321" s="72"/>
      <c r="E321" s="59"/>
    </row>
    <row r="322" spans="1:5" s="14" customFormat="1" ht="30">
      <c r="A322" s="28" t="s">
        <v>298</v>
      </c>
      <c r="B322" s="57"/>
      <c r="C322" s="57">
        <v>25</v>
      </c>
      <c r="D322" s="72">
        <f t="shared" si="8"/>
        <v>25</v>
      </c>
      <c r="E322" s="59">
        <v>100</v>
      </c>
    </row>
    <row r="323" spans="1:5" s="14" customFormat="1" ht="15">
      <c r="A323" s="28"/>
      <c r="B323" s="57"/>
      <c r="C323" s="57"/>
      <c r="D323" s="72"/>
      <c r="E323" s="59"/>
    </row>
    <row r="324" spans="1:5" s="14" customFormat="1" ht="15">
      <c r="A324" s="28" t="s">
        <v>299</v>
      </c>
      <c r="B324" s="57"/>
      <c r="C324" s="57">
        <v>40</v>
      </c>
      <c r="D324" s="72">
        <f t="shared" si="8"/>
        <v>40</v>
      </c>
      <c r="E324" s="59">
        <v>100</v>
      </c>
    </row>
    <row r="325" spans="1:5" s="14" customFormat="1" ht="15">
      <c r="A325" s="28" t="s">
        <v>300</v>
      </c>
      <c r="B325" s="57"/>
      <c r="C325" s="57">
        <v>40</v>
      </c>
      <c r="D325" s="72">
        <f t="shared" si="8"/>
        <v>40</v>
      </c>
      <c r="E325" s="59">
        <v>100</v>
      </c>
    </row>
    <row r="326" spans="1:5" s="14" customFormat="1" ht="15">
      <c r="A326" s="28"/>
      <c r="B326" s="57"/>
      <c r="C326" s="57"/>
      <c r="D326" s="72"/>
      <c r="E326" s="59"/>
    </row>
    <row r="327" spans="1:5" s="14" customFormat="1" ht="45">
      <c r="A327" s="71" t="s">
        <v>301</v>
      </c>
      <c r="B327" s="61"/>
      <c r="C327" s="141" t="s">
        <v>306</v>
      </c>
      <c r="D327" s="137">
        <v>270</v>
      </c>
      <c r="E327" s="63">
        <v>100</v>
      </c>
    </row>
    <row r="328" spans="1:5" s="14" customFormat="1" ht="15">
      <c r="A328" s="131"/>
      <c r="B328" s="57"/>
      <c r="C328" s="57"/>
      <c r="D328" s="72"/>
      <c r="E328" s="59"/>
    </row>
    <row r="329" spans="1:5" s="14" customFormat="1" ht="15.75">
      <c r="A329" s="69" t="s">
        <v>1129</v>
      </c>
      <c r="B329" s="53"/>
      <c r="C329" s="53"/>
      <c r="D329" s="72"/>
      <c r="E329" s="59"/>
    </row>
    <row r="330" spans="1:5" s="14" customFormat="1" ht="15.75">
      <c r="A330" s="28"/>
      <c r="B330" s="53"/>
      <c r="C330" s="53"/>
      <c r="D330" s="72"/>
      <c r="E330" s="59"/>
    </row>
    <row r="331" spans="1:5" s="14" customFormat="1" ht="15.75">
      <c r="A331" s="70" t="s">
        <v>1081</v>
      </c>
      <c r="B331" s="53"/>
      <c r="C331" s="57"/>
      <c r="D331" s="72"/>
      <c r="E331" s="59"/>
    </row>
    <row r="332" spans="1:5" s="14" customFormat="1" ht="15.75">
      <c r="A332" s="28"/>
      <c r="B332" s="53"/>
      <c r="C332" s="57"/>
      <c r="D332" s="72"/>
      <c r="E332" s="59"/>
    </row>
    <row r="333" spans="1:5" s="14" customFormat="1" ht="15.75">
      <c r="A333" s="60" t="s">
        <v>154</v>
      </c>
      <c r="B333" s="57"/>
      <c r="C333" s="57"/>
      <c r="D333" s="72"/>
      <c r="E333" s="59"/>
    </row>
    <row r="334" spans="1:5" s="14" customFormat="1" ht="31.5">
      <c r="A334" s="60" t="s">
        <v>155</v>
      </c>
      <c r="B334" s="57"/>
      <c r="C334" s="57"/>
      <c r="D334" s="72"/>
      <c r="E334" s="59"/>
    </row>
    <row r="335" spans="1:5" s="14" customFormat="1" ht="15">
      <c r="A335" s="28" t="s">
        <v>156</v>
      </c>
      <c r="B335" s="57"/>
      <c r="C335" s="57"/>
      <c r="D335" s="72"/>
      <c r="E335" s="59"/>
    </row>
    <row r="336" spans="1:5" s="14" customFormat="1" ht="15">
      <c r="A336" s="68">
        <v>1</v>
      </c>
      <c r="B336" s="57">
        <v>638.3</v>
      </c>
      <c r="C336" s="57">
        <v>638.3</v>
      </c>
      <c r="D336" s="72">
        <f>SUM(C336-B336)</f>
        <v>0</v>
      </c>
      <c r="E336" s="59">
        <f>+ROUND(+D336/B336*100,2)</f>
        <v>0</v>
      </c>
    </row>
    <row r="337" spans="1:5" s="14" customFormat="1" ht="15">
      <c r="A337" s="68">
        <v>2</v>
      </c>
      <c r="B337" s="57">
        <v>851.07</v>
      </c>
      <c r="C337" s="57">
        <v>851.07</v>
      </c>
      <c r="D337" s="72">
        <f aca="true" t="shared" si="9" ref="D337:D345">SUM(C337-B337)</f>
        <v>0</v>
      </c>
      <c r="E337" s="59">
        <f aca="true" t="shared" si="10" ref="E337:E345">+ROUND(+D337/B337*100,2)</f>
        <v>0</v>
      </c>
    </row>
    <row r="338" spans="1:5" s="14" customFormat="1" ht="15">
      <c r="A338" s="68">
        <v>3</v>
      </c>
      <c r="B338" s="57">
        <v>1063.83</v>
      </c>
      <c r="C338" s="57">
        <v>1063.83</v>
      </c>
      <c r="D338" s="72">
        <f t="shared" si="9"/>
        <v>0</v>
      </c>
      <c r="E338" s="59">
        <f t="shared" si="10"/>
        <v>0</v>
      </c>
    </row>
    <row r="339" spans="1:5" s="14" customFormat="1" ht="15">
      <c r="A339" s="68">
        <v>4</v>
      </c>
      <c r="B339" s="57">
        <v>1234.05</v>
      </c>
      <c r="C339" s="57">
        <v>1234.05</v>
      </c>
      <c r="D339" s="72">
        <f t="shared" si="9"/>
        <v>0</v>
      </c>
      <c r="E339" s="59">
        <f t="shared" si="10"/>
        <v>0</v>
      </c>
    </row>
    <row r="340" spans="1:5" s="14" customFormat="1" ht="15">
      <c r="A340" s="68">
        <v>5</v>
      </c>
      <c r="B340" s="57">
        <v>1404.26</v>
      </c>
      <c r="C340" s="57">
        <v>1404.26</v>
      </c>
      <c r="D340" s="72">
        <f t="shared" si="9"/>
        <v>0</v>
      </c>
      <c r="E340" s="59">
        <f t="shared" si="10"/>
        <v>0</v>
      </c>
    </row>
    <row r="341" spans="1:5" s="14" customFormat="1" ht="15">
      <c r="A341" s="68">
        <v>6</v>
      </c>
      <c r="B341" s="57">
        <v>1574.47</v>
      </c>
      <c r="C341" s="57">
        <v>1574.47</v>
      </c>
      <c r="D341" s="72">
        <f t="shared" si="9"/>
        <v>0</v>
      </c>
      <c r="E341" s="59">
        <f t="shared" si="10"/>
        <v>0</v>
      </c>
    </row>
    <row r="342" spans="1:5" s="14" customFormat="1" ht="15">
      <c r="A342" s="68">
        <v>7</v>
      </c>
      <c r="B342" s="57">
        <v>1744.69</v>
      </c>
      <c r="C342" s="57">
        <v>1744.69</v>
      </c>
      <c r="D342" s="72">
        <f t="shared" si="9"/>
        <v>0</v>
      </c>
      <c r="E342" s="59">
        <f t="shared" si="10"/>
        <v>0</v>
      </c>
    </row>
    <row r="343" spans="1:5" s="14" customFormat="1" ht="15">
      <c r="A343" s="68">
        <v>8</v>
      </c>
      <c r="B343" s="57">
        <v>1914.9</v>
      </c>
      <c r="C343" s="57">
        <v>1914.9</v>
      </c>
      <c r="D343" s="72">
        <f t="shared" si="9"/>
        <v>0</v>
      </c>
      <c r="E343" s="59">
        <f t="shared" si="10"/>
        <v>0</v>
      </c>
    </row>
    <row r="344" spans="1:5" s="14" customFormat="1" ht="15">
      <c r="A344" s="68">
        <v>9</v>
      </c>
      <c r="B344" s="57">
        <v>2085.11</v>
      </c>
      <c r="C344" s="57">
        <v>2085.11</v>
      </c>
      <c r="D344" s="72">
        <f t="shared" si="9"/>
        <v>0</v>
      </c>
      <c r="E344" s="59">
        <f t="shared" si="10"/>
        <v>0</v>
      </c>
    </row>
    <row r="345" spans="1:5" s="14" customFormat="1" ht="15">
      <c r="A345" s="68">
        <v>10</v>
      </c>
      <c r="B345" s="57">
        <v>2255.32</v>
      </c>
      <c r="C345" s="57">
        <v>2255.32</v>
      </c>
      <c r="D345" s="72">
        <f t="shared" si="9"/>
        <v>0</v>
      </c>
      <c r="E345" s="59">
        <f t="shared" si="10"/>
        <v>0</v>
      </c>
    </row>
    <row r="346" spans="1:5" s="14" customFormat="1" ht="15">
      <c r="A346" s="28"/>
      <c r="B346" s="57"/>
      <c r="C346" s="57"/>
      <c r="D346" s="72"/>
      <c r="E346" s="59"/>
    </row>
    <row r="347" spans="1:5" s="14" customFormat="1" ht="15.75">
      <c r="A347" s="60" t="s">
        <v>157</v>
      </c>
      <c r="B347" s="57"/>
      <c r="C347" s="57"/>
      <c r="D347" s="72"/>
      <c r="E347" s="59"/>
    </row>
    <row r="348" spans="1:5" s="14" customFormat="1" ht="31.5">
      <c r="A348" s="60" t="s">
        <v>158</v>
      </c>
      <c r="B348" s="57"/>
      <c r="C348" s="57"/>
      <c r="D348" s="72"/>
      <c r="E348" s="59"/>
    </row>
    <row r="349" spans="1:5" s="14" customFormat="1" ht="30">
      <c r="A349" s="28" t="s">
        <v>159</v>
      </c>
      <c r="B349" s="57">
        <v>208.34</v>
      </c>
      <c r="C349" s="57">
        <v>208.34</v>
      </c>
      <c r="D349" s="72">
        <f>SUM(C349-B349)</f>
        <v>0</v>
      </c>
      <c r="E349" s="59">
        <f>+ROUND(+D349/B349*100,2)</f>
        <v>0</v>
      </c>
    </row>
    <row r="350" spans="1:5" s="14" customFormat="1" ht="15">
      <c r="A350" s="28" t="s">
        <v>227</v>
      </c>
      <c r="B350" s="57">
        <v>379.17</v>
      </c>
      <c r="C350" s="57">
        <v>379.17</v>
      </c>
      <c r="D350" s="72">
        <f aca="true" t="shared" si="11" ref="D350:D359">SUM(C350-B350)</f>
        <v>0</v>
      </c>
      <c r="E350" s="59">
        <f aca="true" t="shared" si="12" ref="E350:E359">+ROUND(+D350/B350*100,2)</f>
        <v>0</v>
      </c>
    </row>
    <row r="351" spans="1:5" s="14" customFormat="1" ht="15">
      <c r="A351" s="28" t="s">
        <v>228</v>
      </c>
      <c r="B351" s="57">
        <v>485.84</v>
      </c>
      <c r="C351" s="57">
        <v>485.84</v>
      </c>
      <c r="D351" s="72">
        <f t="shared" si="11"/>
        <v>0</v>
      </c>
      <c r="E351" s="59">
        <f t="shared" si="12"/>
        <v>0</v>
      </c>
    </row>
    <row r="352" spans="1:5" s="14" customFormat="1" ht="15">
      <c r="A352" s="28" t="s">
        <v>229</v>
      </c>
      <c r="B352" s="57">
        <v>587.5</v>
      </c>
      <c r="C352" s="57">
        <v>587.5</v>
      </c>
      <c r="D352" s="72">
        <f t="shared" si="11"/>
        <v>0</v>
      </c>
      <c r="E352" s="59">
        <f t="shared" si="12"/>
        <v>0</v>
      </c>
    </row>
    <row r="353" spans="1:5" s="14" customFormat="1" ht="15">
      <c r="A353" s="28" t="s">
        <v>230</v>
      </c>
      <c r="B353" s="57">
        <v>638.34</v>
      </c>
      <c r="C353" s="57">
        <v>638.34</v>
      </c>
      <c r="D353" s="72">
        <f t="shared" si="11"/>
        <v>0</v>
      </c>
      <c r="E353" s="59">
        <f t="shared" si="12"/>
        <v>0</v>
      </c>
    </row>
    <row r="354" spans="1:5" s="14" customFormat="1" ht="15">
      <c r="A354" s="28" t="s">
        <v>231</v>
      </c>
      <c r="B354" s="57">
        <v>442.5</v>
      </c>
      <c r="C354" s="57">
        <v>442.5</v>
      </c>
      <c r="D354" s="72">
        <f t="shared" si="11"/>
        <v>0</v>
      </c>
      <c r="E354" s="59">
        <f t="shared" si="12"/>
        <v>0</v>
      </c>
    </row>
    <row r="355" spans="1:5" s="14" customFormat="1" ht="15">
      <c r="A355" s="28" t="s">
        <v>232</v>
      </c>
      <c r="B355" s="57">
        <v>442.5</v>
      </c>
      <c r="C355" s="57">
        <v>442.5</v>
      </c>
      <c r="D355" s="72">
        <f t="shared" si="11"/>
        <v>0</v>
      </c>
      <c r="E355" s="59">
        <f t="shared" si="12"/>
        <v>0</v>
      </c>
    </row>
    <row r="356" spans="1:5" s="14" customFormat="1" ht="30">
      <c r="A356" s="28" t="s">
        <v>233</v>
      </c>
      <c r="B356" s="57">
        <v>775</v>
      </c>
      <c r="C356" s="57">
        <v>775</v>
      </c>
      <c r="D356" s="72">
        <f t="shared" si="11"/>
        <v>0</v>
      </c>
      <c r="E356" s="59">
        <f t="shared" si="12"/>
        <v>0</v>
      </c>
    </row>
    <row r="357" spans="1:5" s="14" customFormat="1" ht="15">
      <c r="A357" s="28" t="s">
        <v>234</v>
      </c>
      <c r="B357" s="57">
        <v>208.34</v>
      </c>
      <c r="C357" s="57">
        <v>208.34</v>
      </c>
      <c r="D357" s="72">
        <f t="shared" si="11"/>
        <v>0</v>
      </c>
      <c r="E357" s="59">
        <f t="shared" si="12"/>
        <v>0</v>
      </c>
    </row>
    <row r="358" spans="1:5" s="14" customFormat="1" ht="15">
      <c r="A358" s="28" t="s">
        <v>235</v>
      </c>
      <c r="B358" s="57">
        <v>128.34</v>
      </c>
      <c r="C358" s="57">
        <v>128.34</v>
      </c>
      <c r="D358" s="72">
        <f t="shared" si="11"/>
        <v>0</v>
      </c>
      <c r="E358" s="59">
        <f t="shared" si="12"/>
        <v>0</v>
      </c>
    </row>
    <row r="359" spans="1:5" s="14" customFormat="1" ht="15">
      <c r="A359" s="28" t="s">
        <v>236</v>
      </c>
      <c r="B359" s="57">
        <v>102.5</v>
      </c>
      <c r="C359" s="57">
        <v>102.5</v>
      </c>
      <c r="D359" s="72">
        <f t="shared" si="11"/>
        <v>0</v>
      </c>
      <c r="E359" s="59">
        <f t="shared" si="12"/>
        <v>0</v>
      </c>
    </row>
    <row r="360" spans="1:5" s="14" customFormat="1" ht="15.75">
      <c r="A360" s="60"/>
      <c r="B360" s="57"/>
      <c r="C360" s="57"/>
      <c r="D360" s="72"/>
      <c r="E360" s="59"/>
    </row>
    <row r="361" spans="1:5" s="14" customFormat="1" ht="30">
      <c r="A361" s="28" t="s">
        <v>237</v>
      </c>
      <c r="B361" s="57"/>
      <c r="C361" s="57"/>
      <c r="D361" s="72"/>
      <c r="E361" s="59"/>
    </row>
    <row r="362" spans="1:5" s="14" customFormat="1" ht="45">
      <c r="A362" s="28" t="s">
        <v>238</v>
      </c>
      <c r="B362" s="57"/>
      <c r="C362" s="57"/>
      <c r="D362" s="72"/>
      <c r="E362" s="59"/>
    </row>
    <row r="363" spans="1:5" s="14" customFormat="1" ht="15">
      <c r="A363" s="28"/>
      <c r="B363" s="57"/>
      <c r="C363" s="57"/>
      <c r="D363" s="72"/>
      <c r="E363" s="59"/>
    </row>
    <row r="364" spans="1:5" s="14" customFormat="1" ht="30">
      <c r="A364" s="28" t="s">
        <v>239</v>
      </c>
      <c r="B364" s="57">
        <v>208.34</v>
      </c>
      <c r="C364" s="57">
        <v>208.34</v>
      </c>
      <c r="D364" s="72">
        <f>SUM(C364-B364)</f>
        <v>0</v>
      </c>
      <c r="E364" s="59">
        <f>+ROUND(+D364/B364*100,2)</f>
        <v>0</v>
      </c>
    </row>
    <row r="365" spans="1:5" s="14" customFormat="1" ht="15">
      <c r="A365" s="28" t="s">
        <v>240</v>
      </c>
      <c r="B365" s="57">
        <v>102.5</v>
      </c>
      <c r="C365" s="57">
        <v>102.5</v>
      </c>
      <c r="D365" s="72">
        <f>SUM(C365-B365)</f>
        <v>0</v>
      </c>
      <c r="E365" s="59">
        <f>+ROUND(+D365/B365*100,2)</f>
        <v>0</v>
      </c>
    </row>
    <row r="366" spans="1:5" s="14" customFormat="1" ht="15">
      <c r="A366" s="28" t="s">
        <v>241</v>
      </c>
      <c r="B366" s="57">
        <v>500</v>
      </c>
      <c r="C366" s="57">
        <v>500</v>
      </c>
      <c r="D366" s="72">
        <f>SUM(C366-B366)</f>
        <v>0</v>
      </c>
      <c r="E366" s="59">
        <f>+ROUND(+D366/B366*100,2)</f>
        <v>0</v>
      </c>
    </row>
    <row r="367" spans="1:5" s="14" customFormat="1" ht="15.75">
      <c r="A367" s="60"/>
      <c r="B367" s="57"/>
      <c r="C367" s="57"/>
      <c r="D367" s="72"/>
      <c r="E367" s="59"/>
    </row>
    <row r="368" spans="1:5" s="14" customFormat="1" ht="15.75">
      <c r="A368" s="60" t="s">
        <v>242</v>
      </c>
      <c r="B368" s="57"/>
      <c r="C368" s="57"/>
      <c r="D368" s="72"/>
      <c r="E368" s="59"/>
    </row>
    <row r="369" spans="1:5" s="14" customFormat="1" ht="15.75">
      <c r="A369" s="60" t="s">
        <v>243</v>
      </c>
      <c r="B369" s="57"/>
      <c r="C369" s="57"/>
      <c r="D369" s="72"/>
      <c r="E369" s="59"/>
    </row>
    <row r="370" spans="1:5" s="14" customFormat="1" ht="31.5">
      <c r="A370" s="60" t="s">
        <v>244</v>
      </c>
      <c r="B370" s="57"/>
      <c r="C370" s="57"/>
      <c r="D370" s="72"/>
      <c r="E370" s="59"/>
    </row>
    <row r="371" spans="1:5" s="14" customFormat="1" ht="15">
      <c r="A371" s="28" t="s">
        <v>245</v>
      </c>
      <c r="B371" s="57"/>
      <c r="C371" s="57"/>
      <c r="D371" s="72"/>
      <c r="E371" s="59"/>
    </row>
    <row r="372" spans="1:5" s="14" customFormat="1" ht="15">
      <c r="A372" s="28" t="s">
        <v>246</v>
      </c>
      <c r="B372" s="57">
        <v>225</v>
      </c>
      <c r="C372" s="57">
        <v>225</v>
      </c>
      <c r="D372" s="72">
        <f aca="true" t="shared" si="13" ref="D372:D377">SUM(C372-B372)</f>
        <v>0</v>
      </c>
      <c r="E372" s="59">
        <f aca="true" t="shared" si="14" ref="E372:E377">+ROUND(+D372/B372*100,2)</f>
        <v>0</v>
      </c>
    </row>
    <row r="373" spans="1:5" s="14" customFormat="1" ht="15">
      <c r="A373" s="28" t="s">
        <v>247</v>
      </c>
      <c r="B373" s="57">
        <v>280.84</v>
      </c>
      <c r="C373" s="57">
        <v>280.84</v>
      </c>
      <c r="D373" s="72">
        <f t="shared" si="13"/>
        <v>0</v>
      </c>
      <c r="E373" s="59">
        <f t="shared" si="14"/>
        <v>0</v>
      </c>
    </row>
    <row r="374" spans="1:5" s="14" customFormat="1" ht="15">
      <c r="A374" s="28" t="s">
        <v>248</v>
      </c>
      <c r="B374" s="57">
        <v>408.34</v>
      </c>
      <c r="C374" s="57">
        <v>408.34</v>
      </c>
      <c r="D374" s="72">
        <f t="shared" si="13"/>
        <v>0</v>
      </c>
      <c r="E374" s="59">
        <f t="shared" si="14"/>
        <v>0</v>
      </c>
    </row>
    <row r="375" spans="1:5" s="14" customFormat="1" ht="15">
      <c r="A375" s="28" t="s">
        <v>249</v>
      </c>
      <c r="B375" s="57">
        <v>536.67</v>
      </c>
      <c r="C375" s="57">
        <v>536.67</v>
      </c>
      <c r="D375" s="72">
        <f t="shared" si="13"/>
        <v>0</v>
      </c>
      <c r="E375" s="59">
        <f t="shared" si="14"/>
        <v>0</v>
      </c>
    </row>
    <row r="376" spans="1:5" s="14" customFormat="1" ht="15">
      <c r="A376" s="28" t="s">
        <v>250</v>
      </c>
      <c r="B376" s="57">
        <v>766.67</v>
      </c>
      <c r="C376" s="57">
        <v>766.67</v>
      </c>
      <c r="D376" s="72">
        <f t="shared" si="13"/>
        <v>0</v>
      </c>
      <c r="E376" s="59">
        <f t="shared" si="14"/>
        <v>0</v>
      </c>
    </row>
    <row r="377" spans="1:5" s="14" customFormat="1" ht="15">
      <c r="A377" s="71" t="s">
        <v>251</v>
      </c>
      <c r="B377" s="61">
        <v>1020.84</v>
      </c>
      <c r="C377" s="61">
        <v>1020.84</v>
      </c>
      <c r="D377" s="137">
        <f t="shared" si="13"/>
        <v>0</v>
      </c>
      <c r="E377" s="63">
        <f t="shared" si="14"/>
        <v>0</v>
      </c>
    </row>
    <row r="378" spans="1:5" s="14" customFormat="1" ht="15.75">
      <c r="A378" s="76"/>
      <c r="B378" s="58"/>
      <c r="C378" s="58"/>
      <c r="D378" s="58"/>
      <c r="E378" s="58"/>
    </row>
    <row r="379" spans="1:5" s="14" customFormat="1" ht="15">
      <c r="A379" s="133"/>
      <c r="B379" s="73"/>
      <c r="E379" s="74"/>
    </row>
    <row r="380" spans="1:5" s="14" customFormat="1" ht="15">
      <c r="A380" s="134"/>
      <c r="B380" s="73"/>
      <c r="E380" s="74"/>
    </row>
    <row r="381" spans="1:5" s="14" customFormat="1" ht="15">
      <c r="A381" s="134"/>
      <c r="B381" s="73"/>
      <c r="E381" s="74"/>
    </row>
    <row r="382" spans="1:5" s="14" customFormat="1" ht="15">
      <c r="A382" s="134"/>
      <c r="B382" s="73"/>
      <c r="E382" s="74"/>
    </row>
    <row r="383" spans="1:5" s="14" customFormat="1" ht="15">
      <c r="A383" s="134"/>
      <c r="B383" s="73"/>
      <c r="E383" s="74"/>
    </row>
    <row r="384" spans="1:5" s="14" customFormat="1" ht="15">
      <c r="A384" s="134"/>
      <c r="B384" s="73"/>
      <c r="E384" s="74"/>
    </row>
    <row r="385" spans="1:5" s="14" customFormat="1" ht="15">
      <c r="A385" s="134"/>
      <c r="B385" s="73"/>
      <c r="E385" s="74"/>
    </row>
    <row r="386" spans="1:5" s="14" customFormat="1" ht="15">
      <c r="A386" s="134"/>
      <c r="B386" s="73"/>
      <c r="E386" s="74"/>
    </row>
    <row r="387" spans="1:5" s="14" customFormat="1" ht="15">
      <c r="A387" s="134"/>
      <c r="B387" s="73"/>
      <c r="E387" s="74"/>
    </row>
    <row r="388" spans="1:5" s="14" customFormat="1" ht="15">
      <c r="A388" s="134"/>
      <c r="B388" s="73"/>
      <c r="E388" s="74"/>
    </row>
    <row r="389" spans="1:5" s="14" customFormat="1" ht="15">
      <c r="A389" s="134"/>
      <c r="B389" s="73"/>
      <c r="E389" s="74"/>
    </row>
    <row r="390" spans="1:5" s="14" customFormat="1" ht="15">
      <c r="A390" s="134"/>
      <c r="B390" s="73"/>
      <c r="E390" s="74"/>
    </row>
    <row r="391" spans="1:5" s="14" customFormat="1" ht="15">
      <c r="A391" s="134"/>
      <c r="B391" s="73"/>
      <c r="E391" s="74"/>
    </row>
    <row r="392" spans="1:5" s="14" customFormat="1" ht="15">
      <c r="A392" s="134"/>
      <c r="B392" s="73"/>
      <c r="E392" s="74"/>
    </row>
    <row r="393" spans="1:5" s="14" customFormat="1" ht="15">
      <c r="A393" s="134"/>
      <c r="B393" s="73"/>
      <c r="E393" s="74"/>
    </row>
    <row r="394" spans="1:5" s="14" customFormat="1" ht="15">
      <c r="A394" s="134"/>
      <c r="B394" s="73"/>
      <c r="E394" s="74"/>
    </row>
    <row r="395" spans="1:5" s="14" customFormat="1" ht="15">
      <c r="A395" s="134"/>
      <c r="B395" s="73"/>
      <c r="E395" s="74"/>
    </row>
    <row r="396" spans="1:5" s="14" customFormat="1" ht="15">
      <c r="A396" s="134"/>
      <c r="B396" s="73"/>
      <c r="E396" s="74"/>
    </row>
    <row r="397" spans="1:5" s="14" customFormat="1" ht="15">
      <c r="A397" s="134"/>
      <c r="B397" s="73"/>
      <c r="E397" s="74"/>
    </row>
    <row r="398" spans="1:5" s="14" customFormat="1" ht="15">
      <c r="A398" s="134"/>
      <c r="B398" s="73"/>
      <c r="E398" s="74"/>
    </row>
    <row r="399" spans="1:5" s="14" customFormat="1" ht="15">
      <c r="A399" s="134"/>
      <c r="B399" s="73"/>
      <c r="E399" s="74"/>
    </row>
    <row r="400" spans="1:5" s="14" customFormat="1" ht="15">
      <c r="A400" s="134"/>
      <c r="B400" s="73"/>
      <c r="E400" s="74"/>
    </row>
    <row r="401" spans="1:5" s="14" customFormat="1" ht="15">
      <c r="A401" s="134"/>
      <c r="B401" s="73"/>
      <c r="E401" s="74"/>
    </row>
    <row r="402" spans="1:5" s="14" customFormat="1" ht="15">
      <c r="A402" s="134"/>
      <c r="B402" s="73"/>
      <c r="E402" s="74"/>
    </row>
    <row r="403" spans="1:5" s="14" customFormat="1" ht="15">
      <c r="A403" s="134"/>
      <c r="B403" s="73"/>
      <c r="E403" s="74"/>
    </row>
    <row r="404" spans="1:5" s="14" customFormat="1" ht="15">
      <c r="A404" s="134"/>
      <c r="B404" s="73"/>
      <c r="E404" s="74"/>
    </row>
    <row r="405" spans="1:5" s="14" customFormat="1" ht="15">
      <c r="A405" s="134"/>
      <c r="B405" s="73"/>
      <c r="E405" s="74"/>
    </row>
    <row r="406" spans="1:5" s="14" customFormat="1" ht="15">
      <c r="A406" s="134"/>
      <c r="B406" s="73"/>
      <c r="E406" s="74"/>
    </row>
    <row r="407" spans="1:5" s="14" customFormat="1" ht="15">
      <c r="A407" s="134"/>
      <c r="B407" s="73"/>
      <c r="E407" s="74"/>
    </row>
    <row r="408" spans="1:5" s="14" customFormat="1" ht="15">
      <c r="A408" s="134"/>
      <c r="B408" s="73"/>
      <c r="E408" s="74"/>
    </row>
    <row r="409" spans="1:5" s="14" customFormat="1" ht="15">
      <c r="A409" s="134"/>
      <c r="B409" s="73"/>
      <c r="E409" s="74"/>
    </row>
    <row r="410" spans="1:5" s="14" customFormat="1" ht="15">
      <c r="A410" s="134"/>
      <c r="B410" s="73"/>
      <c r="E410" s="74"/>
    </row>
    <row r="411" spans="1:5" s="14" customFormat="1" ht="15">
      <c r="A411" s="134"/>
      <c r="B411" s="73"/>
      <c r="E411" s="74"/>
    </row>
    <row r="412" spans="1:5" s="14" customFormat="1" ht="15">
      <c r="A412" s="134"/>
      <c r="B412" s="73"/>
      <c r="E412" s="74"/>
    </row>
    <row r="413" spans="1:5" s="14" customFormat="1" ht="15">
      <c r="A413" s="134"/>
      <c r="B413" s="73"/>
      <c r="E413" s="74"/>
    </row>
    <row r="414" spans="1:5" s="14" customFormat="1" ht="15">
      <c r="A414" s="134"/>
      <c r="B414" s="73"/>
      <c r="E414" s="74"/>
    </row>
    <row r="415" spans="1:5" s="14" customFormat="1" ht="15">
      <c r="A415" s="134"/>
      <c r="B415" s="73"/>
      <c r="E415" s="74"/>
    </row>
    <row r="416" spans="1:5" s="14" customFormat="1" ht="15">
      <c r="A416" s="134"/>
      <c r="B416" s="73"/>
      <c r="E416" s="74"/>
    </row>
    <row r="417" spans="1:5" s="14" customFormat="1" ht="15">
      <c r="A417" s="134"/>
      <c r="B417" s="73"/>
      <c r="E417" s="74"/>
    </row>
    <row r="418" spans="1:5" s="14" customFormat="1" ht="15">
      <c r="A418" s="134"/>
      <c r="B418" s="73"/>
      <c r="E418" s="74"/>
    </row>
    <row r="419" spans="1:5" s="14" customFormat="1" ht="15">
      <c r="A419" s="134"/>
      <c r="B419" s="73"/>
      <c r="E419" s="74"/>
    </row>
    <row r="420" spans="1:5" s="14" customFormat="1" ht="15">
      <c r="A420" s="134"/>
      <c r="B420" s="73"/>
      <c r="E420" s="74"/>
    </row>
    <row r="421" spans="1:5" s="14" customFormat="1" ht="15">
      <c r="A421" s="134"/>
      <c r="B421" s="73"/>
      <c r="E421" s="74"/>
    </row>
    <row r="422" spans="1:5" s="14" customFormat="1" ht="15">
      <c r="A422" s="134"/>
      <c r="B422" s="73"/>
      <c r="E422" s="74"/>
    </row>
    <row r="423" spans="1:5" s="14" customFormat="1" ht="15">
      <c r="A423" s="134"/>
      <c r="B423" s="73"/>
      <c r="E423" s="74"/>
    </row>
    <row r="424" spans="1:5" s="14" customFormat="1" ht="15">
      <c r="A424" s="134"/>
      <c r="B424" s="73"/>
      <c r="E424" s="74"/>
    </row>
    <row r="425" spans="1:5" s="14" customFormat="1" ht="15">
      <c r="A425" s="134"/>
      <c r="B425" s="73"/>
      <c r="E425" s="74"/>
    </row>
    <row r="426" spans="1:5" s="14" customFormat="1" ht="15">
      <c r="A426" s="134"/>
      <c r="B426" s="73"/>
      <c r="E426" s="74"/>
    </row>
    <row r="427" spans="1:5" s="14" customFormat="1" ht="15">
      <c r="A427" s="134"/>
      <c r="B427" s="73"/>
      <c r="E427" s="74"/>
    </row>
    <row r="428" spans="1:5" s="14" customFormat="1" ht="15">
      <c r="A428" s="134"/>
      <c r="B428" s="73"/>
      <c r="E428" s="74"/>
    </row>
    <row r="429" spans="1:5" s="14" customFormat="1" ht="15">
      <c r="A429" s="134"/>
      <c r="B429" s="73"/>
      <c r="E429" s="74"/>
    </row>
    <row r="430" spans="1:5" s="14" customFormat="1" ht="15">
      <c r="A430" s="134"/>
      <c r="B430" s="73"/>
      <c r="E430" s="74"/>
    </row>
    <row r="431" spans="1:5" s="14" customFormat="1" ht="15">
      <c r="A431" s="134"/>
      <c r="B431" s="73"/>
      <c r="E431" s="74"/>
    </row>
    <row r="432" spans="1:5" s="14" customFormat="1" ht="15">
      <c r="A432" s="134"/>
      <c r="B432" s="73"/>
      <c r="E432" s="74"/>
    </row>
    <row r="433" spans="1:5" s="14" customFormat="1" ht="15">
      <c r="A433" s="134"/>
      <c r="B433" s="73"/>
      <c r="E433" s="74"/>
    </row>
    <row r="434" spans="1:5" s="14" customFormat="1" ht="15">
      <c r="A434" s="134"/>
      <c r="B434" s="73"/>
      <c r="E434" s="74"/>
    </row>
    <row r="435" spans="1:5" s="14" customFormat="1" ht="15">
      <c r="A435" s="134"/>
      <c r="B435" s="73"/>
      <c r="E435" s="74"/>
    </row>
    <row r="436" spans="1:5" s="14" customFormat="1" ht="15">
      <c r="A436" s="134"/>
      <c r="B436" s="73"/>
      <c r="E436" s="74"/>
    </row>
    <row r="437" spans="1:5" s="14" customFormat="1" ht="15">
      <c r="A437" s="134"/>
      <c r="B437" s="73"/>
      <c r="E437" s="74"/>
    </row>
    <row r="438" spans="1:5" s="14" customFormat="1" ht="15">
      <c r="A438" s="134"/>
      <c r="B438" s="73"/>
      <c r="E438" s="74"/>
    </row>
    <row r="439" spans="1:5" s="14" customFormat="1" ht="15">
      <c r="A439" s="134"/>
      <c r="B439" s="73"/>
      <c r="E439" s="74"/>
    </row>
    <row r="440" spans="1:5" s="14" customFormat="1" ht="15">
      <c r="A440" s="134"/>
      <c r="B440" s="73"/>
      <c r="E440" s="74"/>
    </row>
    <row r="441" spans="1:5" s="14" customFormat="1" ht="15">
      <c r="A441" s="134"/>
      <c r="B441" s="73"/>
      <c r="E441" s="74"/>
    </row>
    <row r="442" spans="1:5" s="14" customFormat="1" ht="15">
      <c r="A442" s="134"/>
      <c r="B442" s="73"/>
      <c r="E442" s="74"/>
    </row>
    <row r="443" spans="1:5" s="14" customFormat="1" ht="15">
      <c r="A443" s="134"/>
      <c r="B443" s="73"/>
      <c r="E443" s="74"/>
    </row>
    <row r="444" spans="1:5" s="14" customFormat="1" ht="15">
      <c r="A444" s="134"/>
      <c r="B444" s="73"/>
      <c r="E444" s="74"/>
    </row>
    <row r="445" spans="1:5" s="14" customFormat="1" ht="15">
      <c r="A445" s="134"/>
      <c r="B445" s="73"/>
      <c r="E445" s="74"/>
    </row>
    <row r="446" spans="1:5" s="14" customFormat="1" ht="15">
      <c r="A446" s="134"/>
      <c r="B446" s="73"/>
      <c r="E446" s="74"/>
    </row>
    <row r="447" spans="1:5" s="14" customFormat="1" ht="15">
      <c r="A447" s="134"/>
      <c r="B447" s="73"/>
      <c r="E447" s="74"/>
    </row>
    <row r="448" spans="1:5" s="14" customFormat="1" ht="15">
      <c r="A448" s="134"/>
      <c r="B448" s="73"/>
      <c r="E448" s="74"/>
    </row>
    <row r="449" spans="1:5" s="14" customFormat="1" ht="15">
      <c r="A449" s="134"/>
      <c r="B449" s="73"/>
      <c r="E449" s="74"/>
    </row>
    <row r="450" spans="1:5" s="14" customFormat="1" ht="15">
      <c r="A450" s="134"/>
      <c r="B450" s="73"/>
      <c r="E450" s="74"/>
    </row>
    <row r="451" spans="1:5" s="14" customFormat="1" ht="15">
      <c r="A451" s="134"/>
      <c r="B451" s="73"/>
      <c r="E451" s="74"/>
    </row>
    <row r="452" spans="1:5" s="14" customFormat="1" ht="15">
      <c r="A452" s="134"/>
      <c r="B452" s="73"/>
      <c r="E452" s="74"/>
    </row>
    <row r="453" spans="1:5" s="14" customFormat="1" ht="15">
      <c r="A453" s="134"/>
      <c r="B453" s="73"/>
      <c r="E453" s="74"/>
    </row>
    <row r="454" spans="1:5" s="14" customFormat="1" ht="15">
      <c r="A454" s="134"/>
      <c r="B454" s="73"/>
      <c r="E454" s="74"/>
    </row>
    <row r="455" spans="1:5" s="14" customFormat="1" ht="15">
      <c r="A455" s="134"/>
      <c r="B455" s="73"/>
      <c r="E455" s="74"/>
    </row>
    <row r="456" spans="1:5" s="14" customFormat="1" ht="15">
      <c r="A456" s="134"/>
      <c r="B456" s="73"/>
      <c r="E456" s="74"/>
    </row>
    <row r="457" spans="1:5" s="14" customFormat="1" ht="15">
      <c r="A457" s="134"/>
      <c r="B457" s="73"/>
      <c r="E457" s="74"/>
    </row>
    <row r="458" spans="1:5" s="14" customFormat="1" ht="15">
      <c r="A458" s="134"/>
      <c r="B458" s="73"/>
      <c r="E458" s="74"/>
    </row>
    <row r="459" spans="1:5" s="14" customFormat="1" ht="15">
      <c r="A459" s="134"/>
      <c r="B459" s="73"/>
      <c r="E459" s="74"/>
    </row>
    <row r="460" spans="1:5" s="14" customFormat="1" ht="15">
      <c r="A460" s="134"/>
      <c r="B460" s="73"/>
      <c r="E460" s="74"/>
    </row>
    <row r="461" spans="1:5" s="14" customFormat="1" ht="15">
      <c r="A461" s="134"/>
      <c r="B461" s="73"/>
      <c r="E461" s="74"/>
    </row>
    <row r="462" spans="1:5" s="14" customFormat="1" ht="15">
      <c r="A462" s="134"/>
      <c r="B462" s="73"/>
      <c r="E462" s="74"/>
    </row>
    <row r="463" spans="1:5" s="14" customFormat="1" ht="15">
      <c r="A463" s="134"/>
      <c r="B463" s="73"/>
      <c r="E463" s="74"/>
    </row>
    <row r="464" spans="1:5" s="14" customFormat="1" ht="15">
      <c r="A464" s="134"/>
      <c r="B464" s="73"/>
      <c r="E464" s="74"/>
    </row>
    <row r="465" spans="1:5" s="14" customFormat="1" ht="15">
      <c r="A465" s="134"/>
      <c r="B465" s="73"/>
      <c r="E465" s="74"/>
    </row>
    <row r="466" spans="1:5" s="14" customFormat="1" ht="15">
      <c r="A466" s="134"/>
      <c r="B466" s="73"/>
      <c r="E466" s="74"/>
    </row>
    <row r="467" spans="1:5" s="14" customFormat="1" ht="15">
      <c r="A467" s="134"/>
      <c r="B467" s="73"/>
      <c r="E467" s="74"/>
    </row>
    <row r="468" spans="1:5" s="14" customFormat="1" ht="15">
      <c r="A468" s="134"/>
      <c r="B468" s="73"/>
      <c r="E468" s="74"/>
    </row>
    <row r="469" spans="1:5" s="14" customFormat="1" ht="15">
      <c r="A469" s="134"/>
      <c r="B469" s="73"/>
      <c r="E469" s="74"/>
    </row>
    <row r="470" spans="1:5" s="14" customFormat="1" ht="15">
      <c r="A470" s="134"/>
      <c r="B470" s="73"/>
      <c r="E470" s="74"/>
    </row>
    <row r="471" spans="1:5" s="14" customFormat="1" ht="15">
      <c r="A471" s="134"/>
      <c r="B471" s="73"/>
      <c r="E471" s="74"/>
    </row>
    <row r="472" spans="1:5" s="14" customFormat="1" ht="15">
      <c r="A472" s="134"/>
      <c r="B472" s="73"/>
      <c r="E472" s="74"/>
    </row>
    <row r="473" spans="1:5" s="14" customFormat="1" ht="15">
      <c r="A473" s="134"/>
      <c r="B473" s="73"/>
      <c r="E473" s="74"/>
    </row>
    <row r="474" spans="1:5" s="14" customFormat="1" ht="15">
      <c r="A474" s="134"/>
      <c r="B474" s="73"/>
      <c r="E474" s="74"/>
    </row>
    <row r="475" spans="1:5" s="14" customFormat="1" ht="15">
      <c r="A475" s="134"/>
      <c r="B475" s="73"/>
      <c r="E475" s="74"/>
    </row>
    <row r="476" spans="1:5" s="14" customFormat="1" ht="15">
      <c r="A476" s="134"/>
      <c r="B476" s="73"/>
      <c r="E476" s="74"/>
    </row>
    <row r="477" spans="1:5" s="14" customFormat="1" ht="15">
      <c r="A477" s="134"/>
      <c r="B477" s="73"/>
      <c r="E477" s="74"/>
    </row>
    <row r="478" spans="1:5" s="14" customFormat="1" ht="15">
      <c r="A478" s="134"/>
      <c r="B478" s="73"/>
      <c r="E478" s="74"/>
    </row>
    <row r="479" spans="1:5" s="14" customFormat="1" ht="15">
      <c r="A479" s="134"/>
      <c r="B479" s="73"/>
      <c r="E479" s="74"/>
    </row>
    <row r="480" spans="1:5" s="14" customFormat="1" ht="15">
      <c r="A480" s="134"/>
      <c r="B480" s="73"/>
      <c r="E480" s="74"/>
    </row>
    <row r="481" spans="1:5" s="14" customFormat="1" ht="15">
      <c r="A481" s="134"/>
      <c r="B481" s="73"/>
      <c r="E481" s="74"/>
    </row>
    <row r="482" spans="1:5" s="14" customFormat="1" ht="15">
      <c r="A482" s="134"/>
      <c r="B482" s="73"/>
      <c r="E482" s="74"/>
    </row>
    <row r="483" spans="1:5" s="14" customFormat="1" ht="15">
      <c r="A483" s="134"/>
      <c r="B483" s="73"/>
      <c r="E483" s="74"/>
    </row>
    <row r="484" spans="1:5" s="14" customFormat="1" ht="15">
      <c r="A484" s="134"/>
      <c r="B484" s="73"/>
      <c r="E484" s="74"/>
    </row>
    <row r="485" spans="1:5" s="14" customFormat="1" ht="15">
      <c r="A485" s="134"/>
      <c r="B485" s="73"/>
      <c r="E485" s="74"/>
    </row>
    <row r="486" spans="1:5" s="14" customFormat="1" ht="15">
      <c r="A486" s="134"/>
      <c r="B486" s="73"/>
      <c r="E486" s="74"/>
    </row>
    <row r="487" spans="1:5" s="14" customFormat="1" ht="15">
      <c r="A487" s="134"/>
      <c r="B487" s="73"/>
      <c r="E487" s="74"/>
    </row>
    <row r="488" spans="1:5" s="14" customFormat="1" ht="15">
      <c r="A488" s="134"/>
      <c r="B488" s="73"/>
      <c r="E488" s="74"/>
    </row>
    <row r="489" spans="1:5" s="14" customFormat="1" ht="15">
      <c r="A489" s="134"/>
      <c r="B489" s="73"/>
      <c r="E489" s="74"/>
    </row>
    <row r="490" spans="1:5" s="14" customFormat="1" ht="15">
      <c r="A490" s="134"/>
      <c r="B490" s="73"/>
      <c r="E490" s="74"/>
    </row>
    <row r="491" spans="1:5" s="14" customFormat="1" ht="15">
      <c r="A491" s="134"/>
      <c r="B491" s="73"/>
      <c r="E491" s="74"/>
    </row>
    <row r="492" spans="1:5" s="14" customFormat="1" ht="15">
      <c r="A492" s="134"/>
      <c r="B492" s="73"/>
      <c r="E492" s="74"/>
    </row>
    <row r="493" spans="1:5" s="14" customFormat="1" ht="15">
      <c r="A493" s="134"/>
      <c r="B493" s="73"/>
      <c r="E493" s="74"/>
    </row>
    <row r="494" spans="1:5" s="14" customFormat="1" ht="15">
      <c r="A494" s="134"/>
      <c r="B494" s="73"/>
      <c r="E494" s="74"/>
    </row>
    <row r="495" spans="1:5" s="14" customFormat="1" ht="15">
      <c r="A495" s="134"/>
      <c r="B495" s="73"/>
      <c r="E495" s="74"/>
    </row>
    <row r="496" spans="1:5" s="14" customFormat="1" ht="15">
      <c r="A496" s="134"/>
      <c r="B496" s="73"/>
      <c r="E496" s="74"/>
    </row>
    <row r="497" spans="1:5" s="14" customFormat="1" ht="15">
      <c r="A497" s="134"/>
      <c r="B497" s="73"/>
      <c r="E497" s="74"/>
    </row>
    <row r="498" spans="1:5" s="14" customFormat="1" ht="15">
      <c r="A498" s="134"/>
      <c r="B498" s="73"/>
      <c r="E498" s="74"/>
    </row>
    <row r="499" spans="1:5" s="14" customFormat="1" ht="15">
      <c r="A499" s="134"/>
      <c r="B499" s="73"/>
      <c r="E499" s="74"/>
    </row>
    <row r="500" spans="1:5" s="14" customFormat="1" ht="15">
      <c r="A500" s="134"/>
      <c r="B500" s="73"/>
      <c r="E500" s="74"/>
    </row>
    <row r="501" spans="1:5" s="14" customFormat="1" ht="15">
      <c r="A501" s="134"/>
      <c r="B501" s="73"/>
      <c r="E501" s="74"/>
    </row>
    <row r="502" spans="1:5" s="14" customFormat="1" ht="15">
      <c r="A502" s="134"/>
      <c r="B502" s="73"/>
      <c r="E502" s="74"/>
    </row>
    <row r="503" spans="1:5" s="14" customFormat="1" ht="15">
      <c r="A503" s="134"/>
      <c r="B503" s="73"/>
      <c r="E503" s="74"/>
    </row>
    <row r="504" spans="1:5" s="14" customFormat="1" ht="15">
      <c r="A504" s="134"/>
      <c r="B504" s="73"/>
      <c r="E504" s="74"/>
    </row>
    <row r="505" spans="1:5" s="14" customFormat="1" ht="15">
      <c r="A505" s="134"/>
      <c r="B505" s="73"/>
      <c r="E505" s="74"/>
    </row>
    <row r="506" spans="1:5" s="14" customFormat="1" ht="15">
      <c r="A506" s="134"/>
      <c r="B506" s="73"/>
      <c r="E506" s="74"/>
    </row>
    <row r="507" spans="1:5" s="14" customFormat="1" ht="15">
      <c r="A507" s="134"/>
      <c r="B507" s="73"/>
      <c r="E507" s="74"/>
    </row>
    <row r="508" spans="1:5" s="14" customFormat="1" ht="15">
      <c r="A508" s="134"/>
      <c r="B508" s="73"/>
      <c r="E508" s="74"/>
    </row>
    <row r="509" spans="1:5" s="14" customFormat="1" ht="15">
      <c r="A509" s="134"/>
      <c r="B509" s="73"/>
      <c r="E509" s="74"/>
    </row>
    <row r="510" spans="1:5" s="14" customFormat="1" ht="15">
      <c r="A510" s="134"/>
      <c r="B510" s="73"/>
      <c r="E510" s="74"/>
    </row>
    <row r="511" spans="1:5" s="14" customFormat="1" ht="15">
      <c r="A511" s="134"/>
      <c r="B511" s="73"/>
      <c r="E511" s="74"/>
    </row>
    <row r="512" spans="1:5" s="14" customFormat="1" ht="15">
      <c r="A512" s="134"/>
      <c r="B512" s="73"/>
      <c r="E512" s="74"/>
    </row>
    <row r="513" spans="1:5" s="14" customFormat="1" ht="15">
      <c r="A513" s="134"/>
      <c r="B513" s="73"/>
      <c r="E513" s="74"/>
    </row>
    <row r="514" spans="1:5" s="14" customFormat="1" ht="15">
      <c r="A514" s="134"/>
      <c r="B514" s="73"/>
      <c r="E514" s="74"/>
    </row>
    <row r="515" spans="1:5" s="14" customFormat="1" ht="15">
      <c r="A515" s="134"/>
      <c r="B515" s="73"/>
      <c r="E515" s="74"/>
    </row>
    <row r="516" spans="1:5" s="14" customFormat="1" ht="15">
      <c r="A516" s="134"/>
      <c r="B516" s="73"/>
      <c r="E516" s="74"/>
    </row>
    <row r="517" spans="1:5" s="14" customFormat="1" ht="15">
      <c r="A517" s="134"/>
      <c r="B517" s="73"/>
      <c r="E517" s="74"/>
    </row>
    <row r="518" spans="1:5" s="14" customFormat="1" ht="15">
      <c r="A518" s="134"/>
      <c r="B518" s="73"/>
      <c r="E518" s="74"/>
    </row>
    <row r="519" spans="1:5" s="14" customFormat="1" ht="15">
      <c r="A519" s="134"/>
      <c r="B519" s="73"/>
      <c r="E519" s="74"/>
    </row>
    <row r="520" spans="1:5" s="14" customFormat="1" ht="15">
      <c r="A520" s="134"/>
      <c r="B520" s="73"/>
      <c r="E520" s="74"/>
    </row>
    <row r="521" spans="1:5" s="14" customFormat="1" ht="15">
      <c r="A521" s="134"/>
      <c r="B521" s="73"/>
      <c r="E521" s="74"/>
    </row>
    <row r="522" spans="1:5" s="14" customFormat="1" ht="15">
      <c r="A522" s="134"/>
      <c r="B522" s="73"/>
      <c r="E522" s="74"/>
    </row>
    <row r="523" spans="1:5" s="14" customFormat="1" ht="15">
      <c r="A523" s="134"/>
      <c r="B523" s="73"/>
      <c r="E523" s="74"/>
    </row>
    <row r="524" spans="1:5" s="14" customFormat="1" ht="15">
      <c r="A524" s="134"/>
      <c r="B524" s="73"/>
      <c r="E524" s="74"/>
    </row>
    <row r="525" spans="1:5" s="14" customFormat="1" ht="15">
      <c r="A525" s="134"/>
      <c r="B525" s="73"/>
      <c r="E525" s="74"/>
    </row>
    <row r="526" spans="1:5" s="14" customFormat="1" ht="15">
      <c r="A526" s="134"/>
      <c r="B526" s="73"/>
      <c r="E526" s="74"/>
    </row>
    <row r="527" spans="1:5" s="14" customFormat="1" ht="15">
      <c r="A527" s="134"/>
      <c r="B527" s="73"/>
      <c r="E527" s="74"/>
    </row>
    <row r="528" spans="1:5" s="14" customFormat="1" ht="15">
      <c r="A528" s="134"/>
      <c r="B528" s="73"/>
      <c r="E528" s="74"/>
    </row>
    <row r="529" spans="1:5" s="14" customFormat="1" ht="15">
      <c r="A529" s="134"/>
      <c r="B529" s="73"/>
      <c r="E529" s="74"/>
    </row>
    <row r="530" spans="1:5" s="14" customFormat="1" ht="15">
      <c r="A530" s="134"/>
      <c r="B530" s="73"/>
      <c r="E530" s="74"/>
    </row>
    <row r="531" spans="1:5" s="14" customFormat="1" ht="15">
      <c r="A531" s="134"/>
      <c r="B531" s="73"/>
      <c r="E531" s="74"/>
    </row>
    <row r="532" spans="1:5" s="14" customFormat="1" ht="15">
      <c r="A532" s="134"/>
      <c r="B532" s="73"/>
      <c r="E532" s="74"/>
    </row>
    <row r="533" spans="1:5" s="14" customFormat="1" ht="15">
      <c r="A533" s="134"/>
      <c r="B533" s="73"/>
      <c r="E533" s="74"/>
    </row>
    <row r="534" spans="1:5" s="14" customFormat="1" ht="15">
      <c r="A534" s="134"/>
      <c r="B534" s="73"/>
      <c r="E534" s="74"/>
    </row>
    <row r="535" spans="1:5" s="14" customFormat="1" ht="15">
      <c r="A535" s="134"/>
      <c r="B535" s="73"/>
      <c r="E535" s="74"/>
    </row>
    <row r="536" spans="1:5" s="14" customFormat="1" ht="15">
      <c r="A536" s="134"/>
      <c r="B536" s="73"/>
      <c r="E536" s="74"/>
    </row>
    <row r="537" spans="1:5" s="14" customFormat="1" ht="15">
      <c r="A537" s="134"/>
      <c r="B537" s="73"/>
      <c r="E537" s="74"/>
    </row>
    <row r="538" spans="1:5" s="14" customFormat="1" ht="15">
      <c r="A538" s="134"/>
      <c r="B538" s="73"/>
      <c r="E538" s="74"/>
    </row>
    <row r="539" spans="1:5" s="14" customFormat="1" ht="15">
      <c r="A539" s="134"/>
      <c r="B539" s="73"/>
      <c r="E539" s="74"/>
    </row>
    <row r="540" spans="1:5" s="14" customFormat="1" ht="15">
      <c r="A540" s="134"/>
      <c r="B540" s="73"/>
      <c r="E540" s="74"/>
    </row>
    <row r="541" spans="1:5" s="14" customFormat="1" ht="15">
      <c r="A541" s="134"/>
      <c r="B541" s="73"/>
      <c r="E541" s="74"/>
    </row>
    <row r="542" spans="1:5" s="14" customFormat="1" ht="15">
      <c r="A542" s="134"/>
      <c r="B542" s="73"/>
      <c r="E542" s="74"/>
    </row>
    <row r="543" spans="1:5" s="14" customFormat="1" ht="15">
      <c r="A543" s="134"/>
      <c r="B543" s="73"/>
      <c r="E543" s="74"/>
    </row>
    <row r="544" spans="1:5" s="14" customFormat="1" ht="15">
      <c r="A544" s="134"/>
      <c r="B544" s="73"/>
      <c r="E544" s="74"/>
    </row>
    <row r="545" spans="1:5" s="14" customFormat="1" ht="15">
      <c r="A545" s="134"/>
      <c r="B545" s="73"/>
      <c r="E545" s="74"/>
    </row>
    <row r="546" spans="1:5" s="14" customFormat="1" ht="15">
      <c r="A546" s="134"/>
      <c r="B546" s="73"/>
      <c r="E546" s="74"/>
    </row>
    <row r="547" spans="1:5" s="14" customFormat="1" ht="15">
      <c r="A547" s="134"/>
      <c r="B547" s="73"/>
      <c r="E547" s="74"/>
    </row>
    <row r="548" spans="1:5" s="14" customFormat="1" ht="15">
      <c r="A548" s="134"/>
      <c r="B548" s="73"/>
      <c r="E548" s="74"/>
    </row>
    <row r="549" spans="1:5" s="14" customFormat="1" ht="15">
      <c r="A549" s="134"/>
      <c r="B549" s="73"/>
      <c r="E549" s="74"/>
    </row>
    <row r="550" spans="1:5" s="14" customFormat="1" ht="15">
      <c r="A550" s="134"/>
      <c r="B550" s="73"/>
      <c r="E550" s="74"/>
    </row>
    <row r="551" spans="1:5" s="14" customFormat="1" ht="15">
      <c r="A551" s="134"/>
      <c r="B551" s="73"/>
      <c r="E551" s="74"/>
    </row>
    <row r="552" spans="1:5" s="14" customFormat="1" ht="15">
      <c r="A552" s="134"/>
      <c r="B552" s="73"/>
      <c r="E552" s="74"/>
    </row>
    <row r="553" spans="1:5" s="14" customFormat="1" ht="15">
      <c r="A553" s="134"/>
      <c r="B553" s="73"/>
      <c r="E553" s="74"/>
    </row>
    <row r="554" spans="1:5" s="14" customFormat="1" ht="15">
      <c r="A554" s="134"/>
      <c r="B554" s="73"/>
      <c r="E554" s="74"/>
    </row>
    <row r="555" spans="1:5" s="14" customFormat="1" ht="15">
      <c r="A555" s="134"/>
      <c r="B555" s="73"/>
      <c r="E555" s="74"/>
    </row>
    <row r="556" spans="1:5" s="14" customFormat="1" ht="15">
      <c r="A556" s="134"/>
      <c r="B556" s="73"/>
      <c r="E556" s="74"/>
    </row>
    <row r="557" spans="1:5" s="14" customFormat="1" ht="15">
      <c r="A557" s="134"/>
      <c r="B557" s="73"/>
      <c r="E557" s="74"/>
    </row>
    <row r="558" spans="1:5" s="14" customFormat="1" ht="15">
      <c r="A558" s="134"/>
      <c r="B558" s="73"/>
      <c r="E558" s="74"/>
    </row>
    <row r="559" spans="1:5" s="14" customFormat="1" ht="15">
      <c r="A559" s="134"/>
      <c r="B559" s="73"/>
      <c r="E559" s="74"/>
    </row>
    <row r="560" spans="1:5" s="14" customFormat="1" ht="15">
      <c r="A560" s="134"/>
      <c r="B560" s="73"/>
      <c r="E560" s="74"/>
    </row>
    <row r="561" spans="1:5" s="14" customFormat="1" ht="15">
      <c r="A561" s="134"/>
      <c r="B561" s="73"/>
      <c r="E561" s="74"/>
    </row>
    <row r="562" spans="1:5" s="14" customFormat="1" ht="15">
      <c r="A562" s="134"/>
      <c r="B562" s="73"/>
      <c r="E562" s="74"/>
    </row>
    <row r="563" spans="1:5" s="14" customFormat="1" ht="15">
      <c r="A563" s="134"/>
      <c r="B563" s="73"/>
      <c r="E563" s="74"/>
    </row>
    <row r="564" spans="1:5" s="14" customFormat="1" ht="15">
      <c r="A564" s="134"/>
      <c r="B564" s="73"/>
      <c r="E564" s="74"/>
    </row>
    <row r="565" spans="1:5" s="14" customFormat="1" ht="15">
      <c r="A565" s="134"/>
      <c r="B565" s="73"/>
      <c r="E565" s="74"/>
    </row>
    <row r="566" spans="1:5" s="14" customFormat="1" ht="15">
      <c r="A566" s="134"/>
      <c r="B566" s="73"/>
      <c r="E566" s="74"/>
    </row>
    <row r="567" spans="1:5" s="14" customFormat="1" ht="15">
      <c r="A567" s="134"/>
      <c r="B567" s="73"/>
      <c r="E567" s="74"/>
    </row>
    <row r="568" spans="1:5" s="14" customFormat="1" ht="15">
      <c r="A568" s="134"/>
      <c r="B568" s="73"/>
      <c r="E568" s="74"/>
    </row>
    <row r="569" spans="1:5" s="14" customFormat="1" ht="15">
      <c r="A569" s="134"/>
      <c r="B569" s="73"/>
      <c r="E569" s="74"/>
    </row>
    <row r="570" spans="1:5" s="14" customFormat="1" ht="15">
      <c r="A570" s="134"/>
      <c r="B570" s="73"/>
      <c r="E570" s="74"/>
    </row>
    <row r="571" spans="1:5" s="14" customFormat="1" ht="15">
      <c r="A571" s="134"/>
      <c r="B571" s="73"/>
      <c r="E571" s="74"/>
    </row>
    <row r="572" spans="1:5" s="14" customFormat="1" ht="15">
      <c r="A572" s="134"/>
      <c r="B572" s="73"/>
      <c r="E572" s="74"/>
    </row>
    <row r="573" spans="1:5" s="14" customFormat="1" ht="15">
      <c r="A573" s="134"/>
      <c r="B573" s="73"/>
      <c r="E573" s="74"/>
    </row>
    <row r="574" spans="1:5" s="14" customFormat="1" ht="15">
      <c r="A574" s="134"/>
      <c r="B574" s="73"/>
      <c r="E574" s="74"/>
    </row>
    <row r="575" spans="1:5" s="14" customFormat="1" ht="15">
      <c r="A575" s="134"/>
      <c r="B575" s="73"/>
      <c r="E575" s="74"/>
    </row>
    <row r="576" spans="1:5" s="14" customFormat="1" ht="15">
      <c r="A576" s="134"/>
      <c r="B576" s="73"/>
      <c r="E576" s="74"/>
    </row>
    <row r="577" spans="1:5" s="14" customFormat="1" ht="15">
      <c r="A577" s="134"/>
      <c r="B577" s="73"/>
      <c r="E577" s="74"/>
    </row>
    <row r="578" spans="1:5" s="14" customFormat="1" ht="15">
      <c r="A578" s="134"/>
      <c r="B578" s="73"/>
      <c r="E578" s="74"/>
    </row>
    <row r="579" spans="1:5" s="14" customFormat="1" ht="15">
      <c r="A579" s="134"/>
      <c r="B579" s="73"/>
      <c r="E579" s="74"/>
    </row>
    <row r="580" spans="1:5" s="14" customFormat="1" ht="15">
      <c r="A580" s="134"/>
      <c r="B580" s="73"/>
      <c r="E580" s="74"/>
    </row>
    <row r="581" spans="1:5" s="14" customFormat="1" ht="15">
      <c r="A581" s="134"/>
      <c r="B581" s="73"/>
      <c r="E581" s="74"/>
    </row>
    <row r="582" spans="1:5" s="14" customFormat="1" ht="15">
      <c r="A582" s="134"/>
      <c r="B582" s="73"/>
      <c r="E582" s="74"/>
    </row>
    <row r="583" spans="1:5" s="14" customFormat="1" ht="15">
      <c r="A583" s="134"/>
      <c r="B583" s="73"/>
      <c r="E583" s="74"/>
    </row>
    <row r="584" spans="1:5" s="14" customFormat="1" ht="15">
      <c r="A584" s="134"/>
      <c r="B584" s="73"/>
      <c r="E584" s="74"/>
    </row>
    <row r="585" spans="1:5" s="14" customFormat="1" ht="15">
      <c r="A585" s="134"/>
      <c r="B585" s="73"/>
      <c r="E585" s="74"/>
    </row>
    <row r="586" spans="1:5" s="14" customFormat="1" ht="15">
      <c r="A586" s="134"/>
      <c r="B586" s="73"/>
      <c r="E586" s="74"/>
    </row>
    <row r="587" spans="1:5" s="14" customFormat="1" ht="15">
      <c r="A587" s="134"/>
      <c r="B587" s="73"/>
      <c r="E587" s="74"/>
    </row>
    <row r="588" spans="1:5" s="14" customFormat="1" ht="15">
      <c r="A588" s="134"/>
      <c r="B588" s="73"/>
      <c r="E588" s="74"/>
    </row>
    <row r="589" spans="1:5" s="14" customFormat="1" ht="15">
      <c r="A589" s="134"/>
      <c r="B589" s="73"/>
      <c r="E589" s="74"/>
    </row>
    <row r="590" spans="1:5" s="14" customFormat="1" ht="15">
      <c r="A590" s="134"/>
      <c r="B590" s="73"/>
      <c r="E590" s="74"/>
    </row>
    <row r="591" spans="1:5" s="14" customFormat="1" ht="15">
      <c r="A591" s="134"/>
      <c r="B591" s="73"/>
      <c r="E591" s="74"/>
    </row>
    <row r="592" spans="1:5" s="14" customFormat="1" ht="15">
      <c r="A592" s="134"/>
      <c r="B592" s="73"/>
      <c r="E592" s="74"/>
    </row>
    <row r="593" spans="1:5" s="14" customFormat="1" ht="15">
      <c r="A593" s="134"/>
      <c r="B593" s="73"/>
      <c r="E593" s="74"/>
    </row>
    <row r="594" spans="1:5" s="14" customFormat="1" ht="15">
      <c r="A594" s="134"/>
      <c r="B594" s="73"/>
      <c r="E594" s="74"/>
    </row>
    <row r="595" spans="1:5" s="14" customFormat="1" ht="15">
      <c r="A595" s="134"/>
      <c r="B595" s="73"/>
      <c r="E595" s="74"/>
    </row>
  </sheetData>
  <mergeCells count="1">
    <mergeCell ref="A1:B1"/>
  </mergeCells>
  <printOptions horizontalCentered="1"/>
  <pageMargins left="0.7480314960629921" right="0.7480314960629921" top="0.984251968503937" bottom="0.984251968503937" header="0.5118110236220472" footer="0.5118110236220472"/>
  <pageSetup fitToHeight="9" fitToWidth="1" horizontalDpi="600" verticalDpi="600" orientation="portrait" paperSize="9" scale="73"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E32"/>
  <sheetViews>
    <sheetView workbookViewId="0" topLeftCell="A1">
      <selection activeCell="I10" sqref="I10"/>
    </sheetView>
  </sheetViews>
  <sheetFormatPr defaultColWidth="9.140625" defaultRowHeight="12.75"/>
  <cols>
    <col min="1" max="1" width="53.28125" style="80" bestFit="1" customWidth="1"/>
    <col min="2" max="2" width="13.140625" style="85" customWidth="1"/>
    <col min="3" max="4" width="13.140625" style="80" customWidth="1"/>
    <col min="5" max="5" width="13.140625" style="81" customWidth="1"/>
    <col min="6" max="6" width="1.8515625" style="80" customWidth="1"/>
    <col min="7" max="16384" width="9.140625" style="80" customWidth="1"/>
  </cols>
  <sheetData>
    <row r="1" spans="1:2" ht="15.75">
      <c r="A1" s="106" t="s">
        <v>1121</v>
      </c>
      <c r="B1" s="1"/>
    </row>
    <row r="2" spans="1:2" ht="12.75" customHeight="1">
      <c r="A2" s="82"/>
      <c r="B2" s="83"/>
    </row>
    <row r="3" ht="15">
      <c r="A3" s="84"/>
    </row>
    <row r="4" spans="1:5" s="14" customFormat="1" ht="15.75">
      <c r="A4" s="86"/>
      <c r="B4" s="6" t="s">
        <v>1053</v>
      </c>
      <c r="C4" s="6" t="s">
        <v>1054</v>
      </c>
      <c r="D4" s="6" t="s">
        <v>1039</v>
      </c>
      <c r="E4" s="8" t="s">
        <v>1039</v>
      </c>
    </row>
    <row r="5" spans="2:5" s="14" customFormat="1" ht="15" customHeight="1">
      <c r="B5" s="41" t="s">
        <v>1038</v>
      </c>
      <c r="C5" s="41" t="s">
        <v>1038</v>
      </c>
      <c r="D5" s="41" t="s">
        <v>1041</v>
      </c>
      <c r="E5" s="42" t="s">
        <v>1041</v>
      </c>
    </row>
    <row r="6" spans="1:5" s="14" customFormat="1" ht="15" customHeight="1">
      <c r="A6" s="87"/>
      <c r="B6" s="44"/>
      <c r="C6" s="44"/>
      <c r="D6" s="88"/>
      <c r="E6" s="89"/>
    </row>
    <row r="7" spans="1:5" s="14" customFormat="1" ht="15" customHeight="1">
      <c r="A7" s="90" t="s">
        <v>1055</v>
      </c>
      <c r="B7" s="13" t="s">
        <v>254</v>
      </c>
      <c r="C7" s="13" t="s">
        <v>254</v>
      </c>
      <c r="D7" s="17" t="s">
        <v>254</v>
      </c>
      <c r="E7" s="18" t="s">
        <v>832</v>
      </c>
    </row>
    <row r="8" spans="1:5" s="4" customFormat="1" ht="15" customHeight="1">
      <c r="A8" s="91"/>
      <c r="B8" s="92"/>
      <c r="C8" s="93"/>
      <c r="E8" s="94"/>
    </row>
    <row r="9" spans="1:5" s="4" customFormat="1" ht="15.75">
      <c r="A9" s="19" t="s">
        <v>1056</v>
      </c>
      <c r="B9" s="95"/>
      <c r="C9" s="21"/>
      <c r="D9" s="22"/>
      <c r="E9" s="96"/>
    </row>
    <row r="10" spans="1:5" s="4" customFormat="1" ht="15.75">
      <c r="A10" s="19"/>
      <c r="B10" s="95"/>
      <c r="C10" s="21"/>
      <c r="D10" s="22"/>
      <c r="E10" s="96"/>
    </row>
    <row r="11" spans="1:5" s="4" customFormat="1" ht="15">
      <c r="A11" s="31" t="s">
        <v>1057</v>
      </c>
      <c r="B11" s="24">
        <v>12</v>
      </c>
      <c r="C11" s="24">
        <f>B11</f>
        <v>12</v>
      </c>
      <c r="D11" s="25">
        <f>SUM(C11-B11)</f>
        <v>0</v>
      </c>
      <c r="E11" s="26">
        <f>+ROUND(+D11/B11*100,2)</f>
        <v>0</v>
      </c>
    </row>
    <row r="12" spans="1:5" s="4" customFormat="1" ht="15">
      <c r="A12" s="31"/>
      <c r="B12" s="24"/>
      <c r="C12" s="24"/>
      <c r="D12" s="25"/>
      <c r="E12" s="26"/>
    </row>
    <row r="13" spans="1:5" s="4" customFormat="1" ht="15">
      <c r="A13" s="31" t="s">
        <v>1058</v>
      </c>
      <c r="B13" s="24">
        <v>15</v>
      </c>
      <c r="C13" s="24">
        <f>B13</f>
        <v>15</v>
      </c>
      <c r="D13" s="25">
        <f>SUM(C13-B13)</f>
        <v>0</v>
      </c>
      <c r="E13" s="26">
        <f>+ROUND(+D13/B13*100,2)</f>
        <v>0</v>
      </c>
    </row>
    <row r="14" spans="1:5" s="4" customFormat="1" ht="15">
      <c r="A14" s="31"/>
      <c r="B14" s="24"/>
      <c r="C14" s="24"/>
      <c r="D14" s="25"/>
      <c r="E14" s="26"/>
    </row>
    <row r="15" spans="1:5" s="4" customFormat="1" ht="15">
      <c r="A15" s="31" t="s">
        <v>1059</v>
      </c>
      <c r="B15" s="24">
        <v>18</v>
      </c>
      <c r="C15" s="24">
        <f>B15</f>
        <v>18</v>
      </c>
      <c r="D15" s="25">
        <f>SUM(C15-B15)</f>
        <v>0</v>
      </c>
      <c r="E15" s="26">
        <f>+ROUND(+D15/B15*100,2)</f>
        <v>0</v>
      </c>
    </row>
    <row r="16" spans="1:5" s="4" customFormat="1" ht="15">
      <c r="A16" s="31"/>
      <c r="B16" s="24"/>
      <c r="C16" s="24"/>
      <c r="D16" s="25"/>
      <c r="E16" s="26"/>
    </row>
    <row r="17" spans="1:5" s="4" customFormat="1" ht="15">
      <c r="A17" s="27" t="s">
        <v>1060</v>
      </c>
      <c r="B17" s="24">
        <v>204.34</v>
      </c>
      <c r="C17" s="24">
        <v>204.34</v>
      </c>
      <c r="D17" s="25">
        <f>SUM(C17-B17)</f>
        <v>0</v>
      </c>
      <c r="E17" s="26">
        <f>+ROUND(+D17/B17*100,2)</f>
        <v>0</v>
      </c>
    </row>
    <row r="18" spans="1:5" s="4" customFormat="1" ht="15">
      <c r="A18" s="27"/>
      <c r="B18" s="24"/>
      <c r="C18" s="24"/>
      <c r="D18" s="25"/>
      <c r="E18" s="26"/>
    </row>
    <row r="19" spans="1:5" s="4" customFormat="1" ht="15">
      <c r="A19" s="27" t="s">
        <v>1061</v>
      </c>
      <c r="B19" s="24">
        <v>236.54</v>
      </c>
      <c r="C19" s="24">
        <v>236.54</v>
      </c>
      <c r="D19" s="25">
        <f>SUM(C19-B19)</f>
        <v>0</v>
      </c>
      <c r="E19" s="26">
        <f>+ROUND(+D19/B19*100,2)</f>
        <v>0</v>
      </c>
    </row>
    <row r="20" spans="1:5" s="4" customFormat="1" ht="15">
      <c r="A20" s="27"/>
      <c r="B20" s="24"/>
      <c r="C20" s="24"/>
      <c r="D20" s="25"/>
      <c r="E20" s="26"/>
    </row>
    <row r="21" spans="1:5" s="4" customFormat="1" ht="15">
      <c r="A21" s="27" t="s">
        <v>1062</v>
      </c>
      <c r="B21" s="24">
        <v>266.66</v>
      </c>
      <c r="C21" s="24">
        <v>266.66</v>
      </c>
      <c r="D21" s="25">
        <f>SUM(C21-B21)</f>
        <v>0</v>
      </c>
      <c r="E21" s="26">
        <f>+ROUND(+D21/B21*100,2)</f>
        <v>0</v>
      </c>
    </row>
    <row r="22" spans="1:5" s="4" customFormat="1" ht="15">
      <c r="A22" s="27"/>
      <c r="B22" s="24"/>
      <c r="C22" s="24"/>
      <c r="D22" s="25"/>
      <c r="E22" s="26"/>
    </row>
    <row r="23" spans="1:5" s="4" customFormat="1" ht="15">
      <c r="A23" s="27" t="s">
        <v>1063</v>
      </c>
      <c r="B23" s="24">
        <v>3</v>
      </c>
      <c r="C23" s="24">
        <f>B23</f>
        <v>3</v>
      </c>
      <c r="D23" s="25">
        <f>SUM(C23-B23)</f>
        <v>0</v>
      </c>
      <c r="E23" s="26">
        <f>+ROUND(+D23/B23*100,2)</f>
        <v>0</v>
      </c>
    </row>
    <row r="24" spans="1:5" s="4" customFormat="1" ht="15">
      <c r="A24" s="27"/>
      <c r="B24" s="24"/>
      <c r="C24" s="24"/>
      <c r="D24" s="25"/>
      <c r="E24" s="26"/>
    </row>
    <row r="25" spans="1:5" s="14" customFormat="1" ht="15">
      <c r="A25" s="27" t="s">
        <v>1064</v>
      </c>
      <c r="B25" s="57">
        <v>5</v>
      </c>
      <c r="C25" s="24">
        <f>B25</f>
        <v>5</v>
      </c>
      <c r="D25" s="25">
        <f>SUM(C25-B25)</f>
        <v>0</v>
      </c>
      <c r="E25" s="26">
        <f>+ROUND(+D25/B25*100,2)</f>
        <v>0</v>
      </c>
    </row>
    <row r="26" spans="1:5" s="14" customFormat="1" ht="15">
      <c r="A26" s="27"/>
      <c r="B26" s="57"/>
      <c r="C26" s="57"/>
      <c r="D26" s="58"/>
      <c r="E26" s="97"/>
    </row>
    <row r="27" spans="1:5" s="14" customFormat="1" ht="15">
      <c r="A27" s="27" t="s">
        <v>1065</v>
      </c>
      <c r="B27" s="57">
        <v>6</v>
      </c>
      <c r="C27" s="24">
        <f>B27</f>
        <v>6</v>
      </c>
      <c r="D27" s="25">
        <f>SUM(C27-B27)</f>
        <v>0</v>
      </c>
      <c r="E27" s="26">
        <f>+ROUND(+D27/B27*100,2)</f>
        <v>0</v>
      </c>
    </row>
    <row r="28" spans="1:5" s="14" customFormat="1" ht="15">
      <c r="A28" s="27"/>
      <c r="B28" s="57"/>
      <c r="C28" s="57"/>
      <c r="D28" s="58"/>
      <c r="E28" s="97"/>
    </row>
    <row r="29" spans="1:5" s="14" customFormat="1" ht="15">
      <c r="A29" s="27" t="s">
        <v>1066</v>
      </c>
      <c r="B29" s="24">
        <v>160.38</v>
      </c>
      <c r="C29" s="24">
        <f>B29</f>
        <v>160.38</v>
      </c>
      <c r="D29" s="25">
        <f>SUM(C29-B29)</f>
        <v>0</v>
      </c>
      <c r="E29" s="26">
        <f>+ROUND(+D29/B29*100,2)</f>
        <v>0</v>
      </c>
    </row>
    <row r="30" spans="1:5" s="4" customFormat="1" ht="15">
      <c r="A30" s="98"/>
      <c r="B30" s="99"/>
      <c r="C30" s="100"/>
      <c r="D30" s="101"/>
      <c r="E30" s="102"/>
    </row>
    <row r="31" spans="1:5" s="4" customFormat="1" ht="15">
      <c r="A31" s="36"/>
      <c r="B31" s="39"/>
      <c r="E31" s="37"/>
    </row>
    <row r="32" spans="1:5" s="104" customFormat="1" ht="15">
      <c r="A32" s="80"/>
      <c r="B32" s="103"/>
      <c r="E32" s="105"/>
    </row>
    <row r="54" ht="6" customHeight="1"/>
    <row r="103" ht="4.5" customHeight="1"/>
  </sheetData>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81" r:id="rId1"/>
</worksheet>
</file>

<file path=xl/worksheets/sheet16.xml><?xml version="1.0" encoding="utf-8"?>
<worksheet xmlns="http://schemas.openxmlformats.org/spreadsheetml/2006/main" xmlns:r="http://schemas.openxmlformats.org/officeDocument/2006/relationships">
  <sheetPr>
    <pageSetUpPr fitToPage="1"/>
  </sheetPr>
  <dimension ref="A1:J86"/>
  <sheetViews>
    <sheetView workbookViewId="0" topLeftCell="A34">
      <selection activeCell="C15" sqref="C15"/>
    </sheetView>
  </sheetViews>
  <sheetFormatPr defaultColWidth="9.140625" defaultRowHeight="12.75"/>
  <cols>
    <col min="1" max="1" width="46.421875" style="109" customWidth="1"/>
    <col min="2" max="2" width="6.7109375" style="4" customWidth="1"/>
    <col min="3" max="3" width="16.00390625" style="4" customWidth="1"/>
    <col min="4" max="4" width="11.421875" style="120" bestFit="1" customWidth="1"/>
    <col min="5" max="5" width="11.421875" style="4" bestFit="1" customWidth="1"/>
    <col min="6" max="7" width="13.00390625" style="4" customWidth="1"/>
    <col min="8" max="8" width="2.7109375" style="4" customWidth="1"/>
    <col min="9" max="9" width="11.140625" style="4" customWidth="1"/>
    <col min="10" max="16384" width="9.140625" style="4" customWidth="1"/>
  </cols>
  <sheetData>
    <row r="1" spans="1:4" ht="15.75">
      <c r="A1" s="338" t="s">
        <v>1130</v>
      </c>
      <c r="B1" s="338"/>
      <c r="C1" s="338"/>
      <c r="D1" s="338"/>
    </row>
    <row r="2" spans="1:4" ht="15.75">
      <c r="A2" s="121"/>
      <c r="B2" s="2"/>
      <c r="C2" s="2"/>
      <c r="D2" s="2"/>
    </row>
    <row r="4" spans="4:7" ht="15.75">
      <c r="D4" s="6" t="s">
        <v>1053</v>
      </c>
      <c r="E4" s="6" t="s">
        <v>1054</v>
      </c>
      <c r="F4" s="6" t="s">
        <v>1039</v>
      </c>
      <c r="G4" s="8" t="s">
        <v>1039</v>
      </c>
    </row>
    <row r="5" spans="4:7" ht="15.75">
      <c r="D5" s="9" t="s">
        <v>1038</v>
      </c>
      <c r="E5" s="9" t="s">
        <v>1038</v>
      </c>
      <c r="F5" s="9" t="s">
        <v>1041</v>
      </c>
      <c r="G5" s="11" t="s">
        <v>1041</v>
      </c>
    </row>
    <row r="6" spans="1:7" ht="15.75">
      <c r="A6" s="107"/>
      <c r="B6" s="108"/>
      <c r="C6" s="108"/>
      <c r="D6" s="13"/>
      <c r="E6" s="13"/>
      <c r="F6" s="50"/>
      <c r="G6" s="15"/>
    </row>
    <row r="7" spans="1:7" ht="15.75">
      <c r="A7" s="122" t="s">
        <v>253</v>
      </c>
      <c r="B7" s="109"/>
      <c r="C7" s="109"/>
      <c r="D7" s="13" t="s">
        <v>254</v>
      </c>
      <c r="E7" s="13" t="s">
        <v>254</v>
      </c>
      <c r="F7" s="13" t="s">
        <v>254</v>
      </c>
      <c r="G7" s="18" t="s">
        <v>832</v>
      </c>
    </row>
    <row r="8" spans="1:7" ht="15.75">
      <c r="A8" s="123"/>
      <c r="D8" s="110"/>
      <c r="E8" s="110"/>
      <c r="F8" s="93"/>
      <c r="G8" s="93"/>
    </row>
    <row r="9" spans="1:7" ht="31.5">
      <c r="A9" s="32" t="s">
        <v>255</v>
      </c>
      <c r="B9" s="22"/>
      <c r="C9" s="22"/>
      <c r="D9" s="111"/>
      <c r="E9" s="21"/>
      <c r="F9" s="21"/>
      <c r="G9" s="21"/>
    </row>
    <row r="10" spans="1:7" ht="15.75">
      <c r="A10" s="23"/>
      <c r="B10" s="22"/>
      <c r="C10" s="22"/>
      <c r="D10" s="111"/>
      <c r="E10" s="112"/>
      <c r="F10" s="21"/>
      <c r="G10" s="21"/>
    </row>
    <row r="11" spans="1:7" ht="15">
      <c r="A11" s="23" t="s">
        <v>256</v>
      </c>
      <c r="B11" s="22"/>
      <c r="C11" s="22" t="s">
        <v>257</v>
      </c>
      <c r="D11" s="24">
        <v>2000</v>
      </c>
      <c r="E11" s="24">
        <v>2250</v>
      </c>
      <c r="F11" s="24">
        <f>SUM(E11-D11)</f>
        <v>250</v>
      </c>
      <c r="G11" s="26">
        <f>+ROUND(+F11/D11*100,2)</f>
        <v>12.5</v>
      </c>
    </row>
    <row r="12" spans="1:7" ht="15">
      <c r="A12" s="23" t="s">
        <v>258</v>
      </c>
      <c r="B12" s="22" t="s">
        <v>259</v>
      </c>
      <c r="C12" s="22"/>
      <c r="D12" s="24">
        <v>2000</v>
      </c>
      <c r="E12" s="24">
        <v>2750</v>
      </c>
      <c r="F12" s="24">
        <f>SUM(E12-D12)</f>
        <v>750</v>
      </c>
      <c r="G12" s="26">
        <f>+ROUND(+F12/D12*100,2)</f>
        <v>37.5</v>
      </c>
    </row>
    <row r="13" spans="1:7" ht="15">
      <c r="A13" s="23" t="s">
        <v>260</v>
      </c>
      <c r="B13" s="22" t="s">
        <v>259</v>
      </c>
      <c r="C13" s="22"/>
      <c r="D13" s="24">
        <v>3000</v>
      </c>
      <c r="E13" s="24">
        <v>4000</v>
      </c>
      <c r="F13" s="24">
        <f>SUM(E13-D13)</f>
        <v>1000</v>
      </c>
      <c r="G13" s="26">
        <f>+ROUND(+F13/D13*100,2)</f>
        <v>33.33</v>
      </c>
    </row>
    <row r="14" spans="1:7" ht="15">
      <c r="A14" s="23" t="s">
        <v>261</v>
      </c>
      <c r="B14" s="22" t="s">
        <v>259</v>
      </c>
      <c r="C14" s="22"/>
      <c r="D14" s="24">
        <v>7500</v>
      </c>
      <c r="E14" s="24">
        <v>8500</v>
      </c>
      <c r="F14" s="24">
        <f>SUM(E14-D14)</f>
        <v>1000</v>
      </c>
      <c r="G14" s="26">
        <f>+ROUND(+F14/D14*100,2)</f>
        <v>13.33</v>
      </c>
    </row>
    <row r="15" spans="1:7" ht="15">
      <c r="A15" s="23"/>
      <c r="B15" s="22"/>
      <c r="C15" s="22"/>
      <c r="D15" s="24"/>
      <c r="E15" s="113"/>
      <c r="F15" s="24"/>
      <c r="G15" s="26"/>
    </row>
    <row r="16" spans="1:7" ht="31.5">
      <c r="A16" s="32" t="s">
        <v>262</v>
      </c>
      <c r="B16" s="22"/>
      <c r="C16" s="22"/>
      <c r="D16" s="24"/>
      <c r="E16" s="113"/>
      <c r="F16" s="24"/>
      <c r="G16" s="26"/>
    </row>
    <row r="17" spans="1:7" ht="15">
      <c r="A17" s="23"/>
      <c r="B17" s="22"/>
      <c r="C17" s="22"/>
      <c r="D17" s="24"/>
      <c r="E17" s="113"/>
      <c r="F17" s="24"/>
      <c r="G17" s="26"/>
    </row>
    <row r="18" spans="1:7" ht="15">
      <c r="A18" s="23" t="s">
        <v>263</v>
      </c>
      <c r="B18" s="22"/>
      <c r="C18" s="22" t="s">
        <v>257</v>
      </c>
      <c r="D18" s="24">
        <v>750</v>
      </c>
      <c r="E18" s="24">
        <v>1000</v>
      </c>
      <c r="F18" s="24">
        <f>SUM(E18-D18)</f>
        <v>250</v>
      </c>
      <c r="G18" s="26">
        <f>+ROUND(+F18/D18*100,2)</f>
        <v>33.33</v>
      </c>
    </row>
    <row r="19" spans="1:7" ht="15.75">
      <c r="A19" s="32" t="s">
        <v>264</v>
      </c>
      <c r="B19" s="22"/>
      <c r="C19" s="22"/>
      <c r="D19" s="24"/>
      <c r="E19" s="24"/>
      <c r="F19" s="24"/>
      <c r="G19" s="26"/>
    </row>
    <row r="20" spans="1:7" ht="30">
      <c r="A20" s="23" t="s">
        <v>265</v>
      </c>
      <c r="B20" s="22" t="s">
        <v>266</v>
      </c>
      <c r="C20" s="114"/>
      <c r="D20" s="24">
        <v>1000</v>
      </c>
      <c r="E20" s="24">
        <v>1250</v>
      </c>
      <c r="F20" s="24">
        <f>SUM(E20-D20)</f>
        <v>250</v>
      </c>
      <c r="G20" s="26">
        <f>+ROUND(+F20/D20*100,2)</f>
        <v>25</v>
      </c>
    </row>
    <row r="21" spans="1:7" ht="30">
      <c r="A21" s="23" t="s">
        <v>267</v>
      </c>
      <c r="B21" s="22" t="s">
        <v>266</v>
      </c>
      <c r="C21" s="114"/>
      <c r="D21" s="24">
        <v>1000</v>
      </c>
      <c r="E21" s="24">
        <v>1250</v>
      </c>
      <c r="F21" s="24">
        <f>SUM(E21-D21)</f>
        <v>250</v>
      </c>
      <c r="G21" s="26">
        <f>+ROUND(+F21/D21*100,2)</f>
        <v>25</v>
      </c>
    </row>
    <row r="22" spans="1:7" ht="15">
      <c r="A22" s="23" t="s">
        <v>275</v>
      </c>
      <c r="B22" s="22" t="s">
        <v>266</v>
      </c>
      <c r="C22" s="114"/>
      <c r="D22" s="24">
        <v>1000</v>
      </c>
      <c r="E22" s="24">
        <v>1250</v>
      </c>
      <c r="F22" s="24">
        <f>SUM(E22-D22)</f>
        <v>250</v>
      </c>
      <c r="G22" s="26">
        <f>+ROUND(+F22/D22*100,2)</f>
        <v>25</v>
      </c>
    </row>
    <row r="23" spans="1:7" ht="15">
      <c r="A23" s="23"/>
      <c r="B23" s="22"/>
      <c r="C23" s="22"/>
      <c r="D23" s="24"/>
      <c r="E23" s="24"/>
      <c r="F23" s="24"/>
      <c r="G23" s="26"/>
    </row>
    <row r="24" spans="1:7" ht="15">
      <c r="A24" s="23"/>
      <c r="B24" s="22"/>
      <c r="C24" s="22"/>
      <c r="D24" s="24"/>
      <c r="E24" s="24"/>
      <c r="F24" s="24"/>
      <c r="G24" s="26"/>
    </row>
    <row r="25" spans="1:7" ht="31.5">
      <c r="A25" s="32" t="s">
        <v>276</v>
      </c>
      <c r="B25" s="22"/>
      <c r="C25" s="22"/>
      <c r="D25" s="24"/>
      <c r="E25" s="24"/>
      <c r="F25" s="24"/>
      <c r="G25" s="26"/>
    </row>
    <row r="26" spans="1:7" ht="15">
      <c r="A26" s="23"/>
      <c r="B26" s="22"/>
      <c r="C26" s="22"/>
      <c r="D26" s="24"/>
      <c r="E26" s="24"/>
      <c r="F26" s="24"/>
      <c r="G26" s="26"/>
    </row>
    <row r="27" spans="1:7" ht="15">
      <c r="A27" s="23" t="s">
        <v>277</v>
      </c>
      <c r="B27" s="22"/>
      <c r="C27" s="22" t="s">
        <v>257</v>
      </c>
      <c r="D27" s="24">
        <v>2000</v>
      </c>
      <c r="E27" s="24">
        <v>2750</v>
      </c>
      <c r="F27" s="24">
        <f>SUM(E27-D27)</f>
        <v>750</v>
      </c>
      <c r="G27" s="26">
        <f>+ROUND(+F27/D27*100,2)</f>
        <v>37.5</v>
      </c>
    </row>
    <row r="28" spans="1:7" ht="30">
      <c r="A28" s="23" t="s">
        <v>278</v>
      </c>
      <c r="B28" s="22"/>
      <c r="C28" s="22" t="s">
        <v>257</v>
      </c>
      <c r="D28" s="24">
        <v>3500</v>
      </c>
      <c r="E28" s="24">
        <v>4500</v>
      </c>
      <c r="F28" s="24">
        <f>SUM(E28-D28)</f>
        <v>1000</v>
      </c>
      <c r="G28" s="26">
        <f>+ROUND(+F28/D28*100,2)</f>
        <v>28.57</v>
      </c>
    </row>
    <row r="29" spans="1:7" ht="30">
      <c r="A29" s="23" t="s">
        <v>279</v>
      </c>
      <c r="B29" s="22"/>
      <c r="C29" s="22" t="s">
        <v>257</v>
      </c>
      <c r="D29" s="24">
        <v>7500</v>
      </c>
      <c r="E29" s="24">
        <v>10000</v>
      </c>
      <c r="F29" s="24">
        <f>SUM(E29-D29)</f>
        <v>2500</v>
      </c>
      <c r="G29" s="26">
        <f>+ROUND(+F29/D29*100,2)</f>
        <v>33.33</v>
      </c>
    </row>
    <row r="30" spans="1:7" ht="15">
      <c r="A30" s="23" t="s">
        <v>280</v>
      </c>
      <c r="B30" s="22"/>
      <c r="C30" s="22" t="s">
        <v>257</v>
      </c>
      <c r="D30" s="24">
        <v>10000</v>
      </c>
      <c r="E30" s="24">
        <v>12500</v>
      </c>
      <c r="F30" s="24">
        <f>SUM(E30-D30)</f>
        <v>2500</v>
      </c>
      <c r="G30" s="26">
        <f>+ROUND(+F30/D30*100,2)</f>
        <v>25</v>
      </c>
    </row>
    <row r="31" spans="1:7" ht="15">
      <c r="A31" s="23"/>
      <c r="B31" s="22"/>
      <c r="C31" s="22"/>
      <c r="D31" s="24"/>
      <c r="E31" s="24"/>
      <c r="F31" s="24"/>
      <c r="G31" s="26"/>
    </row>
    <row r="32" spans="1:7" ht="15">
      <c r="A32" s="23"/>
      <c r="B32" s="22"/>
      <c r="C32" s="22"/>
      <c r="D32" s="24"/>
      <c r="E32" s="24"/>
      <c r="F32" s="24"/>
      <c r="G32" s="26"/>
    </row>
    <row r="33" spans="1:7" ht="31.5">
      <c r="A33" s="32" t="s">
        <v>281</v>
      </c>
      <c r="B33" s="22"/>
      <c r="C33" s="22"/>
      <c r="D33" s="24"/>
      <c r="E33" s="24"/>
      <c r="F33" s="24"/>
      <c r="G33" s="26"/>
    </row>
    <row r="34" spans="1:7" ht="15">
      <c r="A34" s="23"/>
      <c r="B34" s="22"/>
      <c r="C34" s="22"/>
      <c r="D34" s="24"/>
      <c r="E34" s="24"/>
      <c r="F34" s="24"/>
      <c r="G34" s="26"/>
    </row>
    <row r="35" spans="1:8" ht="15">
      <c r="A35" s="23" t="s">
        <v>307</v>
      </c>
      <c r="B35" s="22"/>
      <c r="C35" s="22" t="s">
        <v>257</v>
      </c>
      <c r="D35" s="24">
        <v>1000</v>
      </c>
      <c r="E35" s="24">
        <v>1000</v>
      </c>
      <c r="F35" s="24">
        <f>SUM(E35-D35)</f>
        <v>0</v>
      </c>
      <c r="G35" s="26">
        <f>+ROUND(+F35/D35*100,2)</f>
        <v>0</v>
      </c>
      <c r="H35" s="115"/>
    </row>
    <row r="36" spans="1:8" ht="30">
      <c r="A36" s="23" t="s">
        <v>308</v>
      </c>
      <c r="B36" s="22"/>
      <c r="C36" s="22" t="s">
        <v>257</v>
      </c>
      <c r="D36" s="24">
        <v>1000</v>
      </c>
      <c r="E36" s="24">
        <v>1000</v>
      </c>
      <c r="F36" s="24">
        <f aca="true" t="shared" si="0" ref="F36:F42">SUM(E36-D36)</f>
        <v>0</v>
      </c>
      <c r="G36" s="26">
        <f aca="true" t="shared" si="1" ref="G36:G42">+ROUND(+F36/D36*100,2)</f>
        <v>0</v>
      </c>
      <c r="H36" s="115"/>
    </row>
    <row r="37" spans="1:8" ht="30">
      <c r="A37" s="23" t="s">
        <v>309</v>
      </c>
      <c r="B37" s="22"/>
      <c r="C37" s="22" t="s">
        <v>257</v>
      </c>
      <c r="D37" s="24">
        <v>1000</v>
      </c>
      <c r="E37" s="24">
        <v>1000</v>
      </c>
      <c r="F37" s="24">
        <f t="shared" si="0"/>
        <v>0</v>
      </c>
      <c r="G37" s="26">
        <f t="shared" si="1"/>
        <v>0</v>
      </c>
      <c r="H37" s="115"/>
    </row>
    <row r="38" spans="1:10" ht="15">
      <c r="A38" s="23" t="s">
        <v>310</v>
      </c>
      <c r="B38" s="22"/>
      <c r="C38" s="22" t="s">
        <v>257</v>
      </c>
      <c r="D38" s="24">
        <v>1000</v>
      </c>
      <c r="E38" s="24">
        <v>1000</v>
      </c>
      <c r="F38" s="24">
        <f t="shared" si="0"/>
        <v>0</v>
      </c>
      <c r="G38" s="26">
        <f t="shared" si="1"/>
        <v>0</v>
      </c>
      <c r="H38" s="115"/>
      <c r="J38" s="14"/>
    </row>
    <row r="39" spans="1:8" ht="15">
      <c r="A39" s="23" t="s">
        <v>277</v>
      </c>
      <c r="B39" s="22"/>
      <c r="C39" s="22" t="s">
        <v>257</v>
      </c>
      <c r="D39" s="24">
        <v>1000</v>
      </c>
      <c r="E39" s="24">
        <v>1000</v>
      </c>
      <c r="F39" s="24">
        <f t="shared" si="0"/>
        <v>0</v>
      </c>
      <c r="G39" s="26">
        <f t="shared" si="1"/>
        <v>0</v>
      </c>
      <c r="H39" s="115"/>
    </row>
    <row r="40" spans="1:7" ht="30">
      <c r="A40" s="23" t="s">
        <v>278</v>
      </c>
      <c r="B40" s="22"/>
      <c r="C40" s="22" t="s">
        <v>257</v>
      </c>
      <c r="D40" s="24">
        <v>1500</v>
      </c>
      <c r="E40" s="24">
        <v>1550</v>
      </c>
      <c r="F40" s="24">
        <f t="shared" si="0"/>
        <v>50</v>
      </c>
      <c r="G40" s="26">
        <f t="shared" si="1"/>
        <v>3.33</v>
      </c>
    </row>
    <row r="41" spans="1:7" ht="30">
      <c r="A41" s="23" t="s">
        <v>279</v>
      </c>
      <c r="B41" s="22"/>
      <c r="C41" s="22" t="s">
        <v>257</v>
      </c>
      <c r="D41" s="24">
        <v>2500</v>
      </c>
      <c r="E41" s="24">
        <v>2650</v>
      </c>
      <c r="F41" s="24">
        <f t="shared" si="0"/>
        <v>150</v>
      </c>
      <c r="G41" s="26">
        <f t="shared" si="1"/>
        <v>6</v>
      </c>
    </row>
    <row r="42" spans="1:9" ht="15">
      <c r="A42" s="23" t="s">
        <v>280</v>
      </c>
      <c r="B42" s="22"/>
      <c r="C42" s="22" t="s">
        <v>257</v>
      </c>
      <c r="D42" s="24">
        <v>5000</v>
      </c>
      <c r="E42" s="24">
        <v>5250</v>
      </c>
      <c r="F42" s="24">
        <f t="shared" si="0"/>
        <v>250</v>
      </c>
      <c r="G42" s="26">
        <f t="shared" si="1"/>
        <v>5</v>
      </c>
      <c r="H42" s="115"/>
      <c r="I42" s="116"/>
    </row>
    <row r="43" spans="1:7" ht="15">
      <c r="A43" s="23"/>
      <c r="B43" s="22"/>
      <c r="C43" s="22"/>
      <c r="D43" s="24"/>
      <c r="E43" s="24"/>
      <c r="F43" s="24"/>
      <c r="G43" s="26"/>
    </row>
    <row r="44" spans="1:7" ht="15.75">
      <c r="A44" s="32" t="s">
        <v>311</v>
      </c>
      <c r="B44" s="22"/>
      <c r="C44" s="22"/>
      <c r="D44" s="24"/>
      <c r="E44" s="24"/>
      <c r="F44" s="24"/>
      <c r="G44" s="26"/>
    </row>
    <row r="45" spans="1:7" ht="15">
      <c r="A45" s="23"/>
      <c r="B45" s="22"/>
      <c r="C45" s="22"/>
      <c r="D45" s="24"/>
      <c r="E45" s="24"/>
      <c r="F45" s="24"/>
      <c r="G45" s="26"/>
    </row>
    <row r="46" spans="1:7" ht="15">
      <c r="A46" s="23" t="s">
        <v>312</v>
      </c>
      <c r="B46" s="22"/>
      <c r="C46" s="22" t="s">
        <v>257</v>
      </c>
      <c r="D46" s="24">
        <v>750</v>
      </c>
      <c r="E46" s="24">
        <v>800</v>
      </c>
      <c r="F46" s="24">
        <f>SUM(E46-D46)</f>
        <v>50</v>
      </c>
      <c r="G46" s="26">
        <f>+ROUND(+F46/D46*100,2)</f>
        <v>6.67</v>
      </c>
    </row>
    <row r="47" spans="1:7" ht="30">
      <c r="A47" s="23" t="s">
        <v>313</v>
      </c>
      <c r="B47" s="22"/>
      <c r="C47" s="22" t="s">
        <v>257</v>
      </c>
      <c r="D47" s="24">
        <v>750</v>
      </c>
      <c r="E47" s="24">
        <v>800</v>
      </c>
      <c r="F47" s="24">
        <f>SUM(E47-D47)</f>
        <v>50</v>
      </c>
      <c r="G47" s="26">
        <f>+ROUND(+F47/D47*100,2)</f>
        <v>6.67</v>
      </c>
    </row>
    <row r="48" spans="1:7" ht="15">
      <c r="A48" s="23" t="s">
        <v>314</v>
      </c>
      <c r="B48" s="22"/>
      <c r="C48" s="22" t="s">
        <v>257</v>
      </c>
      <c r="D48" s="24">
        <v>1250</v>
      </c>
      <c r="E48" s="24">
        <v>1300</v>
      </c>
      <c r="F48" s="24">
        <f>SUM(E48-D48)</f>
        <v>50</v>
      </c>
      <c r="G48" s="26">
        <f>+ROUND(+F48/D48*100,2)</f>
        <v>4</v>
      </c>
    </row>
    <row r="49" spans="1:7" ht="15">
      <c r="A49" s="23" t="s">
        <v>315</v>
      </c>
      <c r="B49" s="22"/>
      <c r="C49" s="22" t="s">
        <v>257</v>
      </c>
      <c r="D49" s="24">
        <v>250</v>
      </c>
      <c r="E49" s="24">
        <v>275</v>
      </c>
      <c r="F49" s="24">
        <f>SUM(E49-D49)</f>
        <v>25</v>
      </c>
      <c r="G49" s="26">
        <f>+ROUND(+F49/D49*100,2)</f>
        <v>10</v>
      </c>
    </row>
    <row r="50" spans="1:7" ht="30">
      <c r="A50" s="124" t="s">
        <v>316</v>
      </c>
      <c r="B50" s="117"/>
      <c r="C50" s="117" t="s">
        <v>257</v>
      </c>
      <c r="D50" s="118">
        <v>175</v>
      </c>
      <c r="E50" s="118">
        <v>200</v>
      </c>
      <c r="F50" s="118">
        <f>SUM(E50-D50)</f>
        <v>25</v>
      </c>
      <c r="G50" s="34">
        <f>+ROUND(+F50/D50*100,2)</f>
        <v>14.29</v>
      </c>
    </row>
    <row r="51" spans="1:7" ht="15">
      <c r="A51" s="35"/>
      <c r="B51" s="22"/>
      <c r="C51" s="22"/>
      <c r="D51" s="119"/>
      <c r="E51" s="22"/>
      <c r="F51" s="22"/>
      <c r="G51" s="22"/>
    </row>
    <row r="52" spans="1:7" ht="15">
      <c r="A52" s="35"/>
      <c r="B52" s="22"/>
      <c r="C52" s="22"/>
      <c r="D52" s="119"/>
      <c r="E52" s="22"/>
      <c r="F52" s="22"/>
      <c r="G52" s="22"/>
    </row>
    <row r="53" spans="1:7" ht="15">
      <c r="A53" s="35"/>
      <c r="B53" s="22"/>
      <c r="C53" s="22"/>
      <c r="D53" s="119"/>
      <c r="E53" s="22"/>
      <c r="F53" s="22"/>
      <c r="G53" s="22"/>
    </row>
    <row r="54" spans="1:7" ht="15">
      <c r="A54" s="35"/>
      <c r="B54" s="22"/>
      <c r="C54" s="22"/>
      <c r="D54" s="119"/>
      <c r="E54" s="22"/>
      <c r="F54" s="22"/>
      <c r="G54" s="22"/>
    </row>
    <row r="55" spans="1:7" ht="15">
      <c r="A55" s="35"/>
      <c r="B55" s="22"/>
      <c r="C55" s="22"/>
      <c r="D55" s="119"/>
      <c r="E55" s="22"/>
      <c r="F55" s="22"/>
      <c r="G55" s="22"/>
    </row>
    <row r="56" spans="1:7" ht="15">
      <c r="A56" s="35"/>
      <c r="B56" s="22"/>
      <c r="C56" s="22"/>
      <c r="D56" s="119"/>
      <c r="E56" s="22"/>
      <c r="F56" s="22"/>
      <c r="G56" s="22"/>
    </row>
    <row r="57" spans="1:7" ht="15">
      <c r="A57" s="35"/>
      <c r="B57" s="22"/>
      <c r="C57" s="22"/>
      <c r="D57" s="119"/>
      <c r="E57" s="22"/>
      <c r="F57" s="22"/>
      <c r="G57" s="22"/>
    </row>
    <row r="58" spans="1:7" ht="15">
      <c r="A58" s="35"/>
      <c r="B58" s="22"/>
      <c r="C58" s="22"/>
      <c r="D58" s="119"/>
      <c r="E58" s="22"/>
      <c r="F58" s="22"/>
      <c r="G58" s="22"/>
    </row>
    <row r="59" spans="1:7" ht="15">
      <c r="A59" s="35"/>
      <c r="B59" s="22"/>
      <c r="C59" s="22"/>
      <c r="D59" s="119"/>
      <c r="E59" s="22"/>
      <c r="F59" s="22"/>
      <c r="G59" s="22"/>
    </row>
    <row r="60" spans="1:7" ht="15">
      <c r="A60" s="35"/>
      <c r="B60" s="22"/>
      <c r="C60" s="22"/>
      <c r="D60" s="119"/>
      <c r="E60" s="22"/>
      <c r="F60" s="22"/>
      <c r="G60" s="22"/>
    </row>
    <row r="61" spans="1:7" ht="15">
      <c r="A61" s="35"/>
      <c r="B61" s="22"/>
      <c r="C61" s="22"/>
      <c r="D61" s="119"/>
      <c r="E61" s="22"/>
      <c r="F61" s="22"/>
      <c r="G61" s="22"/>
    </row>
    <row r="62" spans="1:7" ht="15">
      <c r="A62" s="35"/>
      <c r="B62" s="22"/>
      <c r="C62" s="22"/>
      <c r="D62" s="119"/>
      <c r="E62" s="22"/>
      <c r="F62" s="22"/>
      <c r="G62" s="22"/>
    </row>
    <row r="63" spans="1:7" ht="15">
      <c r="A63" s="35"/>
      <c r="B63" s="22"/>
      <c r="C63" s="22"/>
      <c r="D63" s="119"/>
      <c r="E63" s="22"/>
      <c r="F63" s="22"/>
      <c r="G63" s="22"/>
    </row>
    <row r="64" spans="1:7" ht="15">
      <c r="A64" s="35"/>
      <c r="B64" s="22"/>
      <c r="C64" s="22"/>
      <c r="D64" s="119"/>
      <c r="E64" s="22"/>
      <c r="F64" s="22"/>
      <c r="G64" s="22"/>
    </row>
    <row r="65" spans="1:7" ht="15">
      <c r="A65" s="35"/>
      <c r="B65" s="22"/>
      <c r="C65" s="22"/>
      <c r="D65" s="119"/>
      <c r="E65" s="22"/>
      <c r="F65" s="22"/>
      <c r="G65" s="22"/>
    </row>
    <row r="66" spans="1:7" ht="15">
      <c r="A66" s="35"/>
      <c r="B66" s="22"/>
      <c r="C66" s="22"/>
      <c r="D66" s="119"/>
      <c r="E66" s="22"/>
      <c r="F66" s="22"/>
      <c r="G66" s="22"/>
    </row>
    <row r="67" spans="1:7" ht="15">
      <c r="A67" s="35"/>
      <c r="B67" s="22"/>
      <c r="C67" s="22"/>
      <c r="D67" s="119"/>
      <c r="E67" s="22"/>
      <c r="F67" s="22"/>
      <c r="G67" s="22"/>
    </row>
    <row r="68" spans="1:7" ht="15">
      <c r="A68" s="35"/>
      <c r="B68" s="22"/>
      <c r="C68" s="22"/>
      <c r="D68" s="119"/>
      <c r="E68" s="22"/>
      <c r="F68" s="22"/>
      <c r="G68" s="22"/>
    </row>
    <row r="69" spans="1:7" ht="15">
      <c r="A69" s="35"/>
      <c r="B69" s="22"/>
      <c r="C69" s="22"/>
      <c r="D69" s="119"/>
      <c r="E69" s="22"/>
      <c r="F69" s="22"/>
      <c r="G69" s="22"/>
    </row>
    <row r="70" spans="1:7" ht="15">
      <c r="A70" s="35"/>
      <c r="B70" s="22"/>
      <c r="C70" s="22"/>
      <c r="D70" s="119"/>
      <c r="E70" s="22"/>
      <c r="F70" s="22"/>
      <c r="G70" s="22"/>
    </row>
    <row r="71" spans="1:7" ht="15">
      <c r="A71" s="35"/>
      <c r="B71" s="22"/>
      <c r="C71" s="22"/>
      <c r="D71" s="119"/>
      <c r="E71" s="22"/>
      <c r="F71" s="22"/>
      <c r="G71" s="22"/>
    </row>
    <row r="72" spans="1:7" ht="15">
      <c r="A72" s="35"/>
      <c r="B72" s="22"/>
      <c r="C72" s="22"/>
      <c r="D72" s="119"/>
      <c r="E72" s="22"/>
      <c r="F72" s="22"/>
      <c r="G72" s="22"/>
    </row>
    <row r="73" spans="1:7" ht="15">
      <c r="A73" s="35"/>
      <c r="B73" s="22"/>
      <c r="C73" s="22"/>
      <c r="D73" s="119"/>
      <c r="E73" s="22"/>
      <c r="F73" s="22"/>
      <c r="G73" s="22"/>
    </row>
    <row r="74" spans="1:7" ht="15">
      <c r="A74" s="35"/>
      <c r="B74" s="22"/>
      <c r="C74" s="22"/>
      <c r="D74" s="119"/>
      <c r="E74" s="22"/>
      <c r="F74" s="22"/>
      <c r="G74" s="22"/>
    </row>
    <row r="75" spans="1:7" ht="15">
      <c r="A75" s="35"/>
      <c r="B75" s="22"/>
      <c r="C75" s="22"/>
      <c r="D75" s="119"/>
      <c r="E75" s="22"/>
      <c r="F75" s="22"/>
      <c r="G75" s="22"/>
    </row>
    <row r="76" spans="1:7" ht="15">
      <c r="A76" s="35"/>
      <c r="B76" s="22"/>
      <c r="C76" s="22"/>
      <c r="D76" s="119"/>
      <c r="E76" s="22"/>
      <c r="F76" s="22"/>
      <c r="G76" s="22"/>
    </row>
    <row r="77" spans="1:7" ht="15">
      <c r="A77" s="35"/>
      <c r="B77" s="22"/>
      <c r="C77" s="22"/>
      <c r="D77" s="119"/>
      <c r="E77" s="22"/>
      <c r="F77" s="22"/>
      <c r="G77" s="22"/>
    </row>
    <row r="78" spans="1:7" ht="15">
      <c r="A78" s="35"/>
      <c r="B78" s="22"/>
      <c r="C78" s="22"/>
      <c r="D78" s="119"/>
      <c r="E78" s="22"/>
      <c r="F78" s="22"/>
      <c r="G78" s="22"/>
    </row>
    <row r="79" spans="1:7" ht="15">
      <c r="A79" s="35"/>
      <c r="B79" s="22"/>
      <c r="C79" s="22"/>
      <c r="D79" s="119"/>
      <c r="E79" s="22"/>
      <c r="F79" s="22"/>
      <c r="G79" s="22"/>
    </row>
    <row r="80" spans="1:7" ht="15">
      <c r="A80" s="35"/>
      <c r="B80" s="22"/>
      <c r="C80" s="22"/>
      <c r="D80" s="119"/>
      <c r="E80" s="22"/>
      <c r="F80" s="22"/>
      <c r="G80" s="22"/>
    </row>
    <row r="81" spans="1:7" ht="15">
      <c r="A81" s="35"/>
      <c r="B81" s="22"/>
      <c r="C81" s="22"/>
      <c r="D81" s="119"/>
      <c r="E81" s="22"/>
      <c r="F81" s="22"/>
      <c r="G81" s="22"/>
    </row>
    <row r="82" spans="1:7" ht="15">
      <c r="A82" s="35"/>
      <c r="B82" s="22"/>
      <c r="C82" s="22"/>
      <c r="D82" s="119"/>
      <c r="E82" s="22"/>
      <c r="F82" s="22"/>
      <c r="G82" s="22"/>
    </row>
    <row r="83" spans="1:7" ht="15">
      <c r="A83" s="35"/>
      <c r="B83" s="22"/>
      <c r="C83" s="22"/>
      <c r="D83" s="119"/>
      <c r="E83" s="22"/>
      <c r="F83" s="22"/>
      <c r="G83" s="22"/>
    </row>
    <row r="84" spans="1:7" ht="15">
      <c r="A84" s="35"/>
      <c r="B84" s="22"/>
      <c r="C84" s="22"/>
      <c r="D84" s="119"/>
      <c r="E84" s="22"/>
      <c r="F84" s="22"/>
      <c r="G84" s="22"/>
    </row>
    <row r="85" spans="1:7" ht="15">
      <c r="A85" s="35"/>
      <c r="B85" s="22"/>
      <c r="C85" s="22"/>
      <c r="D85" s="119"/>
      <c r="E85" s="22"/>
      <c r="F85" s="22"/>
      <c r="G85" s="22"/>
    </row>
    <row r="86" spans="1:7" ht="15">
      <c r="A86" s="35"/>
      <c r="B86" s="22"/>
      <c r="C86" s="22"/>
      <c r="D86" s="119"/>
      <c r="E86" s="22"/>
      <c r="F86" s="22"/>
      <c r="G86" s="22"/>
    </row>
  </sheetData>
  <mergeCells count="1">
    <mergeCell ref="A1:D1"/>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73" r:id="rId1"/>
</worksheet>
</file>

<file path=xl/worksheets/sheet17.xml><?xml version="1.0" encoding="utf-8"?>
<worksheet xmlns="http://schemas.openxmlformats.org/spreadsheetml/2006/main" xmlns:r="http://schemas.openxmlformats.org/officeDocument/2006/relationships">
  <sheetPr>
    <pageSetUpPr fitToPage="1"/>
  </sheetPr>
  <dimension ref="A1:E371"/>
  <sheetViews>
    <sheetView view="pageBreakPreview" zoomScale="60" workbookViewId="0" topLeftCell="A343">
      <selection activeCell="A354" sqref="A354"/>
    </sheetView>
  </sheetViews>
  <sheetFormatPr defaultColWidth="9.140625" defaultRowHeight="12.75"/>
  <cols>
    <col min="1" max="1" width="56.28125" style="109" customWidth="1"/>
    <col min="2" max="2" width="15.00390625" style="39" customWidth="1"/>
    <col min="3" max="3" width="14.8515625" style="149" customWidth="1"/>
    <col min="4" max="4" width="12.8515625" style="4" customWidth="1"/>
    <col min="5" max="5" width="13.421875" style="4" customWidth="1"/>
    <col min="6" max="6" width="2.7109375" style="4" customWidth="1"/>
    <col min="7" max="16384" width="9.140625" style="4" customWidth="1"/>
  </cols>
  <sheetData>
    <row r="1" spans="1:2" ht="31.5">
      <c r="A1" s="156" t="s">
        <v>1131</v>
      </c>
      <c r="B1" s="148"/>
    </row>
    <row r="2" ht="15">
      <c r="A2" s="125"/>
    </row>
    <row r="3" spans="1:5" ht="15.75">
      <c r="A3" s="126"/>
      <c r="B3" s="6" t="s">
        <v>1053</v>
      </c>
      <c r="C3" s="7" t="s">
        <v>1054</v>
      </c>
      <c r="D3" s="6" t="s">
        <v>1039</v>
      </c>
      <c r="E3" s="79" t="s">
        <v>1039</v>
      </c>
    </row>
    <row r="4" spans="2:5" ht="15.75">
      <c r="B4" s="9" t="s">
        <v>1038</v>
      </c>
      <c r="C4" s="10" t="s">
        <v>1038</v>
      </c>
      <c r="D4" s="9" t="s">
        <v>1041</v>
      </c>
      <c r="E4" s="139" t="s">
        <v>1041</v>
      </c>
    </row>
    <row r="5" spans="1:5" ht="15.75">
      <c r="A5" s="127"/>
      <c r="B5" s="13"/>
      <c r="C5" s="45"/>
      <c r="D5" s="50"/>
      <c r="E5" s="47"/>
    </row>
    <row r="6" spans="1:5" ht="15.75">
      <c r="A6" s="154" t="s">
        <v>1055</v>
      </c>
      <c r="B6" s="13" t="s">
        <v>254</v>
      </c>
      <c r="C6" s="17" t="s">
        <v>254</v>
      </c>
      <c r="D6" s="13" t="s">
        <v>254</v>
      </c>
      <c r="E6" s="48" t="s">
        <v>832</v>
      </c>
    </row>
    <row r="7" spans="1:5" ht="15.75">
      <c r="A7" s="123"/>
      <c r="B7" s="13"/>
      <c r="D7" s="93"/>
      <c r="E7" s="143"/>
    </row>
    <row r="8" spans="1:5" ht="15.75">
      <c r="A8" s="32" t="s">
        <v>317</v>
      </c>
      <c r="B8" s="150"/>
      <c r="C8" s="157"/>
      <c r="D8" s="21"/>
      <c r="E8" s="144"/>
    </row>
    <row r="9" spans="1:5" ht="15.75">
      <c r="A9" s="32"/>
      <c r="B9" s="57"/>
      <c r="C9" s="25"/>
      <c r="D9" s="24"/>
      <c r="E9" s="145"/>
    </row>
    <row r="10" spans="1:5" ht="30">
      <c r="A10" s="28" t="s">
        <v>318</v>
      </c>
      <c r="B10" s="57">
        <v>80</v>
      </c>
      <c r="C10" s="58">
        <v>75</v>
      </c>
      <c r="D10" s="24">
        <f>SUM(C10-B10)</f>
        <v>-5</v>
      </c>
      <c r="E10" s="158">
        <f>+ROUND(+D10/B10*100,2)</f>
        <v>-6.25</v>
      </c>
    </row>
    <row r="11" spans="1:5" ht="30">
      <c r="A11" s="23" t="s">
        <v>319</v>
      </c>
      <c r="B11" s="57">
        <v>430</v>
      </c>
      <c r="C11" s="58">
        <v>250</v>
      </c>
      <c r="D11" s="24">
        <f>SUM(C11-B11)</f>
        <v>-180</v>
      </c>
      <c r="E11" s="158">
        <f>+ROUND(+D11/B11*100,2)</f>
        <v>-41.86</v>
      </c>
    </row>
    <row r="12" spans="1:5" ht="30">
      <c r="A12" s="23" t="s">
        <v>320</v>
      </c>
      <c r="B12" s="57">
        <v>730</v>
      </c>
      <c r="C12" s="58">
        <v>730</v>
      </c>
      <c r="D12" s="24">
        <f>SUM(C12-B12)</f>
        <v>0</v>
      </c>
      <c r="E12" s="158">
        <f>+ROUND(+D12/B12*100,2)</f>
        <v>0</v>
      </c>
    </row>
    <row r="13" spans="1:5" ht="30">
      <c r="A13" s="28" t="s">
        <v>321</v>
      </c>
      <c r="B13" s="57">
        <v>90</v>
      </c>
      <c r="C13" s="58">
        <v>90</v>
      </c>
      <c r="D13" s="24">
        <f>SUM(C13-B13)</f>
        <v>0</v>
      </c>
      <c r="E13" s="158">
        <f>+ROUND(+D13/B13*100,2)</f>
        <v>0</v>
      </c>
    </row>
    <row r="14" spans="1:5" ht="45">
      <c r="A14" s="23" t="s">
        <v>1051</v>
      </c>
      <c r="B14" s="57"/>
      <c r="C14" s="58"/>
      <c r="D14" s="24"/>
      <c r="E14" s="158"/>
    </row>
    <row r="15" spans="1:5" ht="15">
      <c r="A15" s="23" t="s">
        <v>322</v>
      </c>
      <c r="B15" s="57"/>
      <c r="C15" s="25"/>
      <c r="D15" s="24"/>
      <c r="E15" s="158"/>
    </row>
    <row r="16" spans="1:5" ht="15">
      <c r="A16" s="23"/>
      <c r="B16" s="57"/>
      <c r="C16" s="25"/>
      <c r="D16" s="24"/>
      <c r="E16" s="158"/>
    </row>
    <row r="17" spans="1:5" ht="31.5">
      <c r="A17" s="32" t="s">
        <v>323</v>
      </c>
      <c r="B17" s="57"/>
      <c r="C17" s="25"/>
      <c r="D17" s="24"/>
      <c r="E17" s="158"/>
    </row>
    <row r="18" spans="1:5" ht="15.75">
      <c r="A18" s="32"/>
      <c r="B18" s="57"/>
      <c r="C18" s="25"/>
      <c r="D18" s="24"/>
      <c r="E18" s="158"/>
    </row>
    <row r="19" spans="1:5" ht="30">
      <c r="A19" s="23" t="s">
        <v>324</v>
      </c>
      <c r="B19" s="57">
        <v>72</v>
      </c>
      <c r="C19" s="58">
        <v>68</v>
      </c>
      <c r="D19" s="24">
        <f>SUM(C19-B19)</f>
        <v>-4</v>
      </c>
      <c r="E19" s="158">
        <f>+ROUND(+D19/B19*100,2)</f>
        <v>-5.56</v>
      </c>
    </row>
    <row r="20" spans="1:5" ht="30">
      <c r="A20" s="23" t="s">
        <v>325</v>
      </c>
      <c r="B20" s="57">
        <v>2500</v>
      </c>
      <c r="C20" s="58">
        <v>2250</v>
      </c>
      <c r="D20" s="24">
        <f>SUM(C20-B20)</f>
        <v>-250</v>
      </c>
      <c r="E20" s="158">
        <f>+ROUND(+D20/B20*100,2)</f>
        <v>-10</v>
      </c>
    </row>
    <row r="21" spans="1:5" ht="30">
      <c r="A21" s="23" t="s">
        <v>328</v>
      </c>
      <c r="B21" s="57">
        <v>4500</v>
      </c>
      <c r="C21" s="58">
        <v>4500</v>
      </c>
      <c r="D21" s="24">
        <f>SUM(C21-B21)</f>
        <v>0</v>
      </c>
      <c r="E21" s="158">
        <f>+ROUND(+D21/B21*100,2)</f>
        <v>0</v>
      </c>
    </row>
    <row r="22" spans="1:5" ht="30">
      <c r="A22" s="23" t="s">
        <v>329</v>
      </c>
      <c r="B22" s="57">
        <v>80</v>
      </c>
      <c r="C22" s="58">
        <v>80</v>
      </c>
      <c r="D22" s="24">
        <f>SUM(C22-B22)</f>
        <v>0</v>
      </c>
      <c r="E22" s="158">
        <f>+ROUND(+D22/B22*100,2)</f>
        <v>0</v>
      </c>
    </row>
    <row r="23" spans="1:5" ht="30">
      <c r="A23" s="23" t="s">
        <v>330</v>
      </c>
      <c r="B23" s="57">
        <v>80</v>
      </c>
      <c r="C23" s="58">
        <v>80</v>
      </c>
      <c r="D23" s="24">
        <f>SUM(C23-B23)</f>
        <v>0</v>
      </c>
      <c r="E23" s="158">
        <f>+ROUND(+D23/B23*100,2)</f>
        <v>0</v>
      </c>
    </row>
    <row r="24" spans="1:5" ht="45">
      <c r="A24" s="23" t="s">
        <v>1052</v>
      </c>
      <c r="B24" s="57"/>
      <c r="C24" s="58"/>
      <c r="D24" s="24"/>
      <c r="E24" s="158"/>
    </row>
    <row r="25" spans="1:5" ht="15">
      <c r="A25" s="23"/>
      <c r="B25" s="57"/>
      <c r="C25" s="25"/>
      <c r="D25" s="24"/>
      <c r="E25" s="158"/>
    </row>
    <row r="26" spans="1:5" ht="31.5">
      <c r="A26" s="32" t="s">
        <v>331</v>
      </c>
      <c r="B26" s="57"/>
      <c r="C26" s="25"/>
      <c r="D26" s="24"/>
      <c r="E26" s="158"/>
    </row>
    <row r="27" spans="1:5" ht="15">
      <c r="A27" s="23"/>
      <c r="B27" s="57"/>
      <c r="C27" s="25"/>
      <c r="D27" s="24"/>
      <c r="E27" s="158"/>
    </row>
    <row r="28" spans="1:5" ht="15">
      <c r="A28" s="23" t="s">
        <v>332</v>
      </c>
      <c r="B28" s="57">
        <v>7000</v>
      </c>
      <c r="C28" s="25">
        <v>7315</v>
      </c>
      <c r="D28" s="24">
        <f>SUM(C28-B28)</f>
        <v>315</v>
      </c>
      <c r="E28" s="158">
        <f>+ROUND(+D28/B28*100,2)</f>
        <v>4.5</v>
      </c>
    </row>
    <row r="29" spans="1:5" ht="15">
      <c r="A29" s="23" t="s">
        <v>333</v>
      </c>
      <c r="B29" s="57">
        <v>3600</v>
      </c>
      <c r="C29" s="25">
        <v>3762</v>
      </c>
      <c r="D29" s="24">
        <f aca="true" t="shared" si="0" ref="D29:D35">SUM(C29-B29)</f>
        <v>162</v>
      </c>
      <c r="E29" s="158">
        <f aca="true" t="shared" si="1" ref="E29:E35">+ROUND(+D29/B29*100,2)</f>
        <v>4.5</v>
      </c>
    </row>
    <row r="30" spans="1:5" ht="15">
      <c r="A30" s="23" t="s">
        <v>334</v>
      </c>
      <c r="B30" s="57">
        <v>1750</v>
      </c>
      <c r="C30" s="25">
        <v>1829</v>
      </c>
      <c r="D30" s="24">
        <f t="shared" si="0"/>
        <v>79</v>
      </c>
      <c r="E30" s="158">
        <f t="shared" si="1"/>
        <v>4.51</v>
      </c>
    </row>
    <row r="31" spans="1:5" ht="15">
      <c r="A31" s="23" t="s">
        <v>335</v>
      </c>
      <c r="B31" s="57">
        <v>585</v>
      </c>
      <c r="C31" s="58">
        <v>611</v>
      </c>
      <c r="D31" s="24">
        <f t="shared" si="0"/>
        <v>26</v>
      </c>
      <c r="E31" s="158">
        <f t="shared" si="1"/>
        <v>4.44</v>
      </c>
    </row>
    <row r="32" spans="1:5" ht="15">
      <c r="A32" s="23" t="s">
        <v>336</v>
      </c>
      <c r="B32" s="57">
        <v>155</v>
      </c>
      <c r="C32" s="58">
        <v>162</v>
      </c>
      <c r="D32" s="24">
        <f t="shared" si="0"/>
        <v>7</v>
      </c>
      <c r="E32" s="158">
        <f t="shared" si="1"/>
        <v>4.52</v>
      </c>
    </row>
    <row r="33" spans="1:5" ht="15">
      <c r="A33" s="23" t="s">
        <v>337</v>
      </c>
      <c r="B33" s="57" t="s">
        <v>1040</v>
      </c>
      <c r="C33" s="58">
        <v>25</v>
      </c>
      <c r="D33" s="24"/>
      <c r="E33" s="158"/>
    </row>
    <row r="34" spans="1:5" ht="15">
      <c r="A34" s="23" t="s">
        <v>338</v>
      </c>
      <c r="B34" s="57" t="s">
        <v>339</v>
      </c>
      <c r="C34" s="25" t="s">
        <v>339</v>
      </c>
      <c r="D34" s="24"/>
      <c r="E34" s="158"/>
    </row>
    <row r="35" spans="1:5" ht="15">
      <c r="A35" s="23" t="s">
        <v>340</v>
      </c>
      <c r="B35" s="57">
        <v>25</v>
      </c>
      <c r="C35" s="58">
        <v>26</v>
      </c>
      <c r="D35" s="24">
        <f t="shared" si="0"/>
        <v>1</v>
      </c>
      <c r="E35" s="158">
        <f t="shared" si="1"/>
        <v>4</v>
      </c>
    </row>
    <row r="36" spans="1:5" ht="15">
      <c r="A36" s="23"/>
      <c r="B36" s="57"/>
      <c r="C36" s="25"/>
      <c r="D36" s="24"/>
      <c r="E36" s="158"/>
    </row>
    <row r="37" spans="1:5" ht="15.75">
      <c r="A37" s="32" t="s">
        <v>341</v>
      </c>
      <c r="B37" s="57"/>
      <c r="C37" s="25"/>
      <c r="D37" s="24"/>
      <c r="E37" s="158"/>
    </row>
    <row r="38" spans="1:5" ht="15">
      <c r="A38" s="23" t="s">
        <v>342</v>
      </c>
      <c r="B38" s="57">
        <v>350</v>
      </c>
      <c r="C38" s="25">
        <v>366</v>
      </c>
      <c r="D38" s="24">
        <f>SUM(C38-B38)</f>
        <v>16</v>
      </c>
      <c r="E38" s="158">
        <f>+ROUND(+D38/B38*100,2)</f>
        <v>4.57</v>
      </c>
    </row>
    <row r="39" spans="1:5" ht="15">
      <c r="A39" s="28"/>
      <c r="B39" s="57"/>
      <c r="C39" s="58"/>
      <c r="D39" s="24"/>
      <c r="E39" s="158"/>
    </row>
    <row r="40" spans="1:5" ht="15.75">
      <c r="A40" s="60" t="s">
        <v>59</v>
      </c>
      <c r="B40" s="57"/>
      <c r="C40" s="58"/>
      <c r="D40" s="24"/>
      <c r="E40" s="158"/>
    </row>
    <row r="41" spans="1:5" ht="30">
      <c r="A41" s="23" t="s">
        <v>60</v>
      </c>
      <c r="B41" s="57" t="s">
        <v>61</v>
      </c>
      <c r="C41" s="58" t="s">
        <v>61</v>
      </c>
      <c r="D41" s="57"/>
      <c r="E41" s="158"/>
    </row>
    <row r="42" spans="1:5" ht="15">
      <c r="A42" s="23"/>
      <c r="B42" s="57"/>
      <c r="C42" s="58"/>
      <c r="D42" s="57"/>
      <c r="E42" s="158"/>
    </row>
    <row r="43" spans="1:5" ht="15.75">
      <c r="A43" s="60" t="s">
        <v>17</v>
      </c>
      <c r="B43" s="57"/>
      <c r="C43" s="58"/>
      <c r="D43" s="57"/>
      <c r="E43" s="158"/>
    </row>
    <row r="44" spans="1:5" ht="45">
      <c r="A44" s="124" t="s">
        <v>62</v>
      </c>
      <c r="B44" s="61">
        <v>100</v>
      </c>
      <c r="C44" s="62">
        <v>100</v>
      </c>
      <c r="D44" s="118">
        <f>SUM(C44-B44)</f>
        <v>0</v>
      </c>
      <c r="E44" s="160">
        <f>+ROUND(+D44/B44*100,2)</f>
        <v>0</v>
      </c>
    </row>
    <row r="45" spans="1:5" ht="45">
      <c r="A45" s="23" t="s">
        <v>63</v>
      </c>
      <c r="B45" s="57">
        <v>300</v>
      </c>
      <c r="C45" s="58">
        <v>300</v>
      </c>
      <c r="D45" s="24">
        <f>SUM(C45-B45)</f>
        <v>0</v>
      </c>
      <c r="E45" s="158">
        <f>+ROUND(+D45/B45*100,2)</f>
        <v>0</v>
      </c>
    </row>
    <row r="46" spans="1:5" ht="15">
      <c r="A46" s="28"/>
      <c r="B46" s="57"/>
      <c r="C46" s="58"/>
      <c r="D46" s="24"/>
      <c r="E46" s="158"/>
    </row>
    <row r="47" spans="1:5" ht="15.75">
      <c r="A47" s="60" t="s">
        <v>343</v>
      </c>
      <c r="B47" s="57"/>
      <c r="C47" s="58"/>
      <c r="D47" s="24"/>
      <c r="E47" s="158"/>
    </row>
    <row r="48" spans="1:5" ht="15">
      <c r="A48" s="28"/>
      <c r="B48" s="57"/>
      <c r="C48" s="58"/>
      <c r="D48" s="24"/>
      <c r="E48" s="158"/>
    </row>
    <row r="49" spans="1:5" ht="15.75">
      <c r="A49" s="60" t="s">
        <v>696</v>
      </c>
      <c r="B49" s="57"/>
      <c r="C49" s="58"/>
      <c r="D49" s="24"/>
      <c r="E49" s="158"/>
    </row>
    <row r="50" spans="1:5" ht="15">
      <c r="A50" s="28" t="s">
        <v>344</v>
      </c>
      <c r="B50" s="57">
        <v>400</v>
      </c>
      <c r="C50" s="58">
        <v>400</v>
      </c>
      <c r="D50" s="24">
        <f>SUM(C50-B50)</f>
        <v>0</v>
      </c>
      <c r="E50" s="158">
        <f>+ROUND(+D50/B50*100,2)</f>
        <v>0</v>
      </c>
    </row>
    <row r="51" spans="1:5" ht="15">
      <c r="A51" s="28" t="s">
        <v>345</v>
      </c>
      <c r="B51" s="57">
        <v>100</v>
      </c>
      <c r="C51" s="58">
        <v>100</v>
      </c>
      <c r="D51" s="24">
        <f aca="true" t="shared" si="2" ref="D51:D59">SUM(C51-B51)</f>
        <v>0</v>
      </c>
      <c r="E51" s="158">
        <f aca="true" t="shared" si="3" ref="E51:E59">+ROUND(+D51/B51*100,2)</f>
        <v>0</v>
      </c>
    </row>
    <row r="52" spans="1:5" ht="15">
      <c r="A52" s="28" t="s">
        <v>346</v>
      </c>
      <c r="B52" s="57">
        <v>100</v>
      </c>
      <c r="C52" s="58">
        <v>100</v>
      </c>
      <c r="D52" s="24">
        <f t="shared" si="2"/>
        <v>0</v>
      </c>
      <c r="E52" s="158">
        <f t="shared" si="3"/>
        <v>0</v>
      </c>
    </row>
    <row r="53" spans="1:5" ht="15">
      <c r="A53" s="28" t="s">
        <v>347</v>
      </c>
      <c r="B53" s="57">
        <v>50</v>
      </c>
      <c r="C53" s="58">
        <v>50</v>
      </c>
      <c r="D53" s="24">
        <f t="shared" si="2"/>
        <v>0</v>
      </c>
      <c r="E53" s="158">
        <f t="shared" si="3"/>
        <v>0</v>
      </c>
    </row>
    <row r="54" spans="1:5" ht="15">
      <c r="A54" s="28" t="s">
        <v>348</v>
      </c>
      <c r="B54" s="57">
        <v>75</v>
      </c>
      <c r="C54" s="58">
        <v>75</v>
      </c>
      <c r="D54" s="24">
        <f t="shared" si="2"/>
        <v>0</v>
      </c>
      <c r="E54" s="158">
        <f t="shared" si="3"/>
        <v>0</v>
      </c>
    </row>
    <row r="55" spans="1:5" ht="15">
      <c r="A55" s="28" t="s">
        <v>349</v>
      </c>
      <c r="B55" s="57">
        <v>262</v>
      </c>
      <c r="C55" s="58">
        <v>262</v>
      </c>
      <c r="D55" s="24">
        <f t="shared" si="2"/>
        <v>0</v>
      </c>
      <c r="E55" s="158">
        <f t="shared" si="3"/>
        <v>0</v>
      </c>
    </row>
    <row r="56" spans="1:5" ht="15">
      <c r="A56" s="28" t="s">
        <v>350</v>
      </c>
      <c r="B56" s="57">
        <v>100</v>
      </c>
      <c r="C56" s="58">
        <v>100</v>
      </c>
      <c r="D56" s="24">
        <f t="shared" si="2"/>
        <v>0</v>
      </c>
      <c r="E56" s="158">
        <f t="shared" si="3"/>
        <v>0</v>
      </c>
    </row>
    <row r="57" spans="1:5" ht="15">
      <c r="A57" s="28" t="s">
        <v>351</v>
      </c>
      <c r="B57" s="57">
        <v>100</v>
      </c>
      <c r="C57" s="58">
        <v>100</v>
      </c>
      <c r="D57" s="24">
        <f t="shared" si="2"/>
        <v>0</v>
      </c>
      <c r="E57" s="158">
        <f t="shared" si="3"/>
        <v>0</v>
      </c>
    </row>
    <row r="58" spans="1:5" ht="15">
      <c r="A58" s="28" t="s">
        <v>352</v>
      </c>
      <c r="B58" s="57">
        <v>50</v>
      </c>
      <c r="C58" s="58">
        <v>50</v>
      </c>
      <c r="D58" s="24">
        <f t="shared" si="2"/>
        <v>0</v>
      </c>
      <c r="E58" s="158">
        <f t="shared" si="3"/>
        <v>0</v>
      </c>
    </row>
    <row r="59" spans="1:5" ht="15">
      <c r="A59" s="28" t="s">
        <v>353</v>
      </c>
      <c r="B59" s="57">
        <v>75</v>
      </c>
      <c r="C59" s="58">
        <v>75</v>
      </c>
      <c r="D59" s="24">
        <f t="shared" si="2"/>
        <v>0</v>
      </c>
      <c r="E59" s="158">
        <f t="shared" si="3"/>
        <v>0</v>
      </c>
    </row>
    <row r="60" spans="1:5" ht="15.75">
      <c r="A60" s="60" t="s">
        <v>354</v>
      </c>
      <c r="B60" s="57"/>
      <c r="C60" s="58"/>
      <c r="D60" s="24"/>
      <c r="E60" s="158"/>
    </row>
    <row r="61" spans="1:5" ht="15">
      <c r="A61" s="28" t="s">
        <v>355</v>
      </c>
      <c r="B61" s="57">
        <v>115</v>
      </c>
      <c r="C61" s="58">
        <v>115</v>
      </c>
      <c r="D61" s="24">
        <f>SUM(C61-B61)</f>
        <v>0</v>
      </c>
      <c r="E61" s="158">
        <f>+ROUND(+D61/B61*100,2)</f>
        <v>0</v>
      </c>
    </row>
    <row r="62" spans="1:5" s="14" customFormat="1" ht="15">
      <c r="A62" s="28" t="s">
        <v>349</v>
      </c>
      <c r="B62" s="57">
        <v>101</v>
      </c>
      <c r="C62" s="58">
        <v>101</v>
      </c>
      <c r="D62" s="24">
        <f>SUM(C62-B62)</f>
        <v>0</v>
      </c>
      <c r="E62" s="158">
        <f>+ROUND(+D62/B62*100,2)</f>
        <v>0</v>
      </c>
    </row>
    <row r="63" spans="1:5" s="14" customFormat="1" ht="15.75">
      <c r="A63" s="60" t="s">
        <v>356</v>
      </c>
      <c r="B63" s="57"/>
      <c r="C63" s="58"/>
      <c r="D63" s="57"/>
      <c r="E63" s="59"/>
    </row>
    <row r="64" spans="1:5" s="14" customFormat="1" ht="15">
      <c r="A64" s="28" t="s">
        <v>357</v>
      </c>
      <c r="B64" s="57">
        <v>75</v>
      </c>
      <c r="C64" s="58">
        <v>75</v>
      </c>
      <c r="D64" s="24">
        <f>SUM(C64-B64)</f>
        <v>0</v>
      </c>
      <c r="E64" s="158">
        <f>+ROUND(+D64/B64*100,2)</f>
        <v>0</v>
      </c>
    </row>
    <row r="65" spans="1:5" s="14" customFormat="1" ht="15">
      <c r="A65" s="28" t="s">
        <v>358</v>
      </c>
      <c r="B65" s="57">
        <v>75</v>
      </c>
      <c r="C65" s="58">
        <v>75</v>
      </c>
      <c r="D65" s="24">
        <f aca="true" t="shared" si="4" ref="D65:D77">SUM(C65-B65)</f>
        <v>0</v>
      </c>
      <c r="E65" s="158">
        <f aca="true" t="shared" si="5" ref="E65:E77">+ROUND(+D65/B65*100,2)</f>
        <v>0</v>
      </c>
    </row>
    <row r="66" spans="1:5" s="14" customFormat="1" ht="15">
      <c r="A66" s="28" t="s">
        <v>359</v>
      </c>
      <c r="B66" s="57">
        <v>45</v>
      </c>
      <c r="C66" s="58">
        <v>45</v>
      </c>
      <c r="D66" s="24">
        <f t="shared" si="4"/>
        <v>0</v>
      </c>
      <c r="E66" s="158">
        <f t="shared" si="5"/>
        <v>0</v>
      </c>
    </row>
    <row r="67" spans="1:5" s="14" customFormat="1" ht="15">
      <c r="A67" s="28" t="s">
        <v>360</v>
      </c>
      <c r="B67" s="57">
        <v>43</v>
      </c>
      <c r="C67" s="58">
        <v>47</v>
      </c>
      <c r="D67" s="24">
        <f t="shared" si="4"/>
        <v>4</v>
      </c>
      <c r="E67" s="158">
        <f t="shared" si="5"/>
        <v>9.3</v>
      </c>
    </row>
    <row r="68" spans="1:5" s="14" customFormat="1" ht="15">
      <c r="A68" s="28" t="s">
        <v>361</v>
      </c>
      <c r="B68" s="57">
        <v>8</v>
      </c>
      <c r="C68" s="58">
        <v>8</v>
      </c>
      <c r="D68" s="24">
        <f t="shared" si="4"/>
        <v>0</v>
      </c>
      <c r="E68" s="158">
        <f t="shared" si="5"/>
        <v>0</v>
      </c>
    </row>
    <row r="69" spans="1:5" s="14" customFormat="1" ht="15">
      <c r="A69" s="28" t="s">
        <v>362</v>
      </c>
      <c r="B69" s="57">
        <v>10</v>
      </c>
      <c r="C69" s="58">
        <v>10</v>
      </c>
      <c r="D69" s="24">
        <f t="shared" si="4"/>
        <v>0</v>
      </c>
      <c r="E69" s="158">
        <f t="shared" si="5"/>
        <v>0</v>
      </c>
    </row>
    <row r="70" spans="1:5" s="14" customFormat="1" ht="15">
      <c r="A70" s="28" t="s">
        <v>363</v>
      </c>
      <c r="B70" s="57">
        <v>25</v>
      </c>
      <c r="C70" s="58">
        <v>25</v>
      </c>
      <c r="D70" s="24">
        <f t="shared" si="4"/>
        <v>0</v>
      </c>
      <c r="E70" s="158">
        <f t="shared" si="5"/>
        <v>0</v>
      </c>
    </row>
    <row r="71" spans="1:5" s="14" customFormat="1" ht="15">
      <c r="A71" s="28" t="s">
        <v>364</v>
      </c>
      <c r="B71" s="57">
        <v>5</v>
      </c>
      <c r="C71" s="58">
        <v>5</v>
      </c>
      <c r="D71" s="24">
        <f t="shared" si="4"/>
        <v>0</v>
      </c>
      <c r="E71" s="158">
        <f t="shared" si="5"/>
        <v>0</v>
      </c>
    </row>
    <row r="72" spans="1:5" s="14" customFormat="1" ht="15">
      <c r="A72" s="28" t="s">
        <v>365</v>
      </c>
      <c r="B72" s="57">
        <v>25</v>
      </c>
      <c r="C72" s="58">
        <v>25</v>
      </c>
      <c r="D72" s="24">
        <f t="shared" si="4"/>
        <v>0</v>
      </c>
      <c r="E72" s="158">
        <f t="shared" si="5"/>
        <v>0</v>
      </c>
    </row>
    <row r="73" spans="1:5" s="14" customFormat="1" ht="15">
      <c r="A73" s="28" t="s">
        <v>366</v>
      </c>
      <c r="B73" s="57">
        <v>5</v>
      </c>
      <c r="C73" s="58">
        <v>5</v>
      </c>
      <c r="D73" s="24">
        <f t="shared" si="4"/>
        <v>0</v>
      </c>
      <c r="E73" s="158">
        <f t="shared" si="5"/>
        <v>0</v>
      </c>
    </row>
    <row r="74" spans="1:5" s="14" customFormat="1" ht="15">
      <c r="A74" s="28" t="s">
        <v>367</v>
      </c>
      <c r="B74" s="57">
        <v>2</v>
      </c>
      <c r="C74" s="58">
        <v>2</v>
      </c>
      <c r="D74" s="24">
        <f t="shared" si="4"/>
        <v>0</v>
      </c>
      <c r="E74" s="158">
        <f t="shared" si="5"/>
        <v>0</v>
      </c>
    </row>
    <row r="75" spans="1:5" s="14" customFormat="1" ht="30">
      <c r="A75" s="28" t="s">
        <v>368</v>
      </c>
      <c r="B75" s="57">
        <v>1</v>
      </c>
      <c r="C75" s="58">
        <v>1</v>
      </c>
      <c r="D75" s="24">
        <f t="shared" si="4"/>
        <v>0</v>
      </c>
      <c r="E75" s="158">
        <f t="shared" si="5"/>
        <v>0</v>
      </c>
    </row>
    <row r="76" spans="1:5" s="14" customFormat="1" ht="15">
      <c r="A76" s="28" t="s">
        <v>369</v>
      </c>
      <c r="B76" s="57">
        <v>2</v>
      </c>
      <c r="C76" s="58">
        <v>2</v>
      </c>
      <c r="D76" s="24">
        <f t="shared" si="4"/>
        <v>0</v>
      </c>
      <c r="E76" s="158">
        <f t="shared" si="5"/>
        <v>0</v>
      </c>
    </row>
    <row r="77" spans="1:5" s="14" customFormat="1" ht="15">
      <c r="A77" s="28" t="s">
        <v>370</v>
      </c>
      <c r="B77" s="57">
        <v>50</v>
      </c>
      <c r="C77" s="58">
        <v>80</v>
      </c>
      <c r="D77" s="57">
        <f t="shared" si="4"/>
        <v>30</v>
      </c>
      <c r="E77" s="59">
        <f t="shared" si="5"/>
        <v>60</v>
      </c>
    </row>
    <row r="78" spans="1:5" s="14" customFormat="1" ht="15.75">
      <c r="A78" s="60" t="s">
        <v>371</v>
      </c>
      <c r="B78" s="57"/>
      <c r="C78" s="58"/>
      <c r="D78" s="57"/>
      <c r="E78" s="59"/>
    </row>
    <row r="79" spans="1:5" s="14" customFormat="1" ht="15">
      <c r="A79" s="28" t="s">
        <v>372</v>
      </c>
      <c r="B79" s="57">
        <v>490</v>
      </c>
      <c r="C79" s="58">
        <v>490</v>
      </c>
      <c r="D79" s="57">
        <f>SUM(C79-B79)</f>
        <v>0</v>
      </c>
      <c r="E79" s="59">
        <f>+ROUND(+D79/B79*100,2)</f>
        <v>0</v>
      </c>
    </row>
    <row r="80" spans="1:5" s="14" customFormat="1" ht="15">
      <c r="A80" s="28" t="s">
        <v>373</v>
      </c>
      <c r="B80" s="57">
        <v>980</v>
      </c>
      <c r="C80" s="58">
        <v>980</v>
      </c>
      <c r="D80" s="57">
        <f>SUM(C80-B80)</f>
        <v>0</v>
      </c>
      <c r="E80" s="59">
        <f>+ROUND(+D80/B80*100,2)</f>
        <v>0</v>
      </c>
    </row>
    <row r="81" spans="1:5" s="14" customFormat="1" ht="15">
      <c r="A81" s="28"/>
      <c r="B81" s="57"/>
      <c r="C81" s="58"/>
      <c r="D81" s="57"/>
      <c r="E81" s="59"/>
    </row>
    <row r="82" spans="1:5" s="14" customFormat="1" ht="15.75">
      <c r="A82" s="60" t="s">
        <v>374</v>
      </c>
      <c r="B82" s="57"/>
      <c r="C82" s="58"/>
      <c r="D82" s="57"/>
      <c r="E82" s="59"/>
    </row>
    <row r="83" spans="1:5" s="14" customFormat="1" ht="15.75">
      <c r="A83" s="60"/>
      <c r="B83" s="57"/>
      <c r="C83" s="58"/>
      <c r="D83" s="57"/>
      <c r="E83" s="59"/>
    </row>
    <row r="84" spans="1:5" s="14" customFormat="1" ht="15.75">
      <c r="A84" s="60" t="s">
        <v>375</v>
      </c>
      <c r="B84" s="57"/>
      <c r="C84" s="58"/>
      <c r="D84" s="57"/>
      <c r="E84" s="59"/>
    </row>
    <row r="85" spans="1:5" s="14" customFormat="1" ht="30">
      <c r="A85" s="28" t="s">
        <v>403</v>
      </c>
      <c r="B85" s="57">
        <v>100</v>
      </c>
      <c r="C85" s="58">
        <v>100</v>
      </c>
      <c r="D85" s="57">
        <f aca="true" t="shared" si="6" ref="D85:D90">SUM(C85-B85)</f>
        <v>0</v>
      </c>
      <c r="E85" s="59">
        <f aca="true" t="shared" si="7" ref="E85:E90">+ROUND(+D85/B85*100,2)</f>
        <v>0</v>
      </c>
    </row>
    <row r="86" spans="1:5" s="14" customFormat="1" ht="30">
      <c r="A86" s="28" t="s">
        <v>404</v>
      </c>
      <c r="B86" s="57">
        <v>635</v>
      </c>
      <c r="C86" s="58">
        <v>635</v>
      </c>
      <c r="D86" s="57">
        <f t="shared" si="6"/>
        <v>0</v>
      </c>
      <c r="E86" s="59">
        <f t="shared" si="7"/>
        <v>0</v>
      </c>
    </row>
    <row r="87" spans="1:5" s="14" customFormat="1" ht="30">
      <c r="A87" s="28" t="s">
        <v>405</v>
      </c>
      <c r="B87" s="57">
        <v>900</v>
      </c>
      <c r="C87" s="58">
        <v>900</v>
      </c>
      <c r="D87" s="57">
        <f t="shared" si="6"/>
        <v>0</v>
      </c>
      <c r="E87" s="59">
        <f t="shared" si="7"/>
        <v>0</v>
      </c>
    </row>
    <row r="88" spans="1:5" s="14" customFormat="1" ht="30">
      <c r="A88" s="28" t="s">
        <v>586</v>
      </c>
      <c r="B88" s="57">
        <v>1905</v>
      </c>
      <c r="C88" s="58">
        <v>1905</v>
      </c>
      <c r="D88" s="57">
        <f t="shared" si="6"/>
        <v>0</v>
      </c>
      <c r="E88" s="59">
        <f t="shared" si="7"/>
        <v>0</v>
      </c>
    </row>
    <row r="89" spans="1:5" s="14" customFormat="1" ht="30">
      <c r="A89" s="28" t="s">
        <v>587</v>
      </c>
      <c r="B89" s="57">
        <v>1000</v>
      </c>
      <c r="C89" s="58">
        <v>1000</v>
      </c>
      <c r="D89" s="57">
        <f t="shared" si="6"/>
        <v>0</v>
      </c>
      <c r="E89" s="59">
        <f t="shared" si="7"/>
        <v>0</v>
      </c>
    </row>
    <row r="90" spans="1:5" s="14" customFormat="1" ht="30">
      <c r="A90" s="28" t="s">
        <v>588</v>
      </c>
      <c r="B90" s="57">
        <v>64000</v>
      </c>
      <c r="C90" s="58">
        <v>64000</v>
      </c>
      <c r="D90" s="57">
        <f t="shared" si="6"/>
        <v>0</v>
      </c>
      <c r="E90" s="59">
        <f t="shared" si="7"/>
        <v>0</v>
      </c>
    </row>
    <row r="91" spans="1:5" s="14" customFormat="1" ht="15.75">
      <c r="A91" s="60" t="s">
        <v>376</v>
      </c>
      <c r="B91" s="57"/>
      <c r="C91" s="58"/>
      <c r="D91" s="57"/>
      <c r="E91" s="59"/>
    </row>
    <row r="92" spans="1:5" s="14" customFormat="1" ht="30">
      <c r="A92" s="71" t="s">
        <v>589</v>
      </c>
      <c r="B92" s="61">
        <v>70</v>
      </c>
      <c r="C92" s="62">
        <v>70</v>
      </c>
      <c r="D92" s="61">
        <f aca="true" t="shared" si="8" ref="D92:D97">SUM(C92-B92)</f>
        <v>0</v>
      </c>
      <c r="E92" s="63">
        <f aca="true" t="shared" si="9" ref="E92:E97">+ROUND(+D92/B92*100,2)</f>
        <v>0</v>
      </c>
    </row>
    <row r="93" spans="1:5" s="14" customFormat="1" ht="30">
      <c r="A93" s="28" t="s">
        <v>590</v>
      </c>
      <c r="B93" s="57">
        <v>350</v>
      </c>
      <c r="C93" s="58">
        <v>350</v>
      </c>
      <c r="D93" s="57">
        <f t="shared" si="8"/>
        <v>0</v>
      </c>
      <c r="E93" s="59">
        <f t="shared" si="9"/>
        <v>0</v>
      </c>
    </row>
    <row r="94" spans="1:5" s="14" customFormat="1" ht="30">
      <c r="A94" s="28" t="s">
        <v>405</v>
      </c>
      <c r="B94" s="57">
        <v>640</v>
      </c>
      <c r="C94" s="58">
        <v>640</v>
      </c>
      <c r="D94" s="57">
        <f t="shared" si="8"/>
        <v>0</v>
      </c>
      <c r="E94" s="59">
        <f t="shared" si="9"/>
        <v>0</v>
      </c>
    </row>
    <row r="95" spans="1:5" s="14" customFormat="1" ht="30">
      <c r="A95" s="28" t="s">
        <v>586</v>
      </c>
      <c r="B95" s="57">
        <v>1050</v>
      </c>
      <c r="C95" s="58">
        <v>1050</v>
      </c>
      <c r="D95" s="57">
        <f t="shared" si="8"/>
        <v>0</v>
      </c>
      <c r="E95" s="59">
        <f t="shared" si="9"/>
        <v>0</v>
      </c>
    </row>
    <row r="96" spans="1:5" s="14" customFormat="1" ht="30">
      <c r="A96" s="28" t="s">
        <v>587</v>
      </c>
      <c r="B96" s="57">
        <v>500</v>
      </c>
      <c r="C96" s="58">
        <v>500</v>
      </c>
      <c r="D96" s="57">
        <f t="shared" si="8"/>
        <v>0</v>
      </c>
      <c r="E96" s="59">
        <f t="shared" si="9"/>
        <v>0</v>
      </c>
    </row>
    <row r="97" spans="1:5" s="14" customFormat="1" ht="30">
      <c r="A97" s="28" t="s">
        <v>588</v>
      </c>
      <c r="B97" s="57">
        <v>32000</v>
      </c>
      <c r="C97" s="58">
        <v>32000</v>
      </c>
      <c r="D97" s="57">
        <f t="shared" si="8"/>
        <v>0</v>
      </c>
      <c r="E97" s="59">
        <f t="shared" si="9"/>
        <v>0</v>
      </c>
    </row>
    <row r="98" spans="1:5" s="14" customFormat="1" ht="15">
      <c r="A98" s="28" t="s">
        <v>377</v>
      </c>
      <c r="B98" s="57">
        <v>37</v>
      </c>
      <c r="C98" s="58">
        <v>37</v>
      </c>
      <c r="D98" s="57">
        <f aca="true" t="shared" si="10" ref="D98:D103">SUM(C98-B98)</f>
        <v>0</v>
      </c>
      <c r="E98" s="59">
        <f aca="true" t="shared" si="11" ref="E98:E103">+ROUND(+D98/B98*100,2)</f>
        <v>0</v>
      </c>
    </row>
    <row r="99" spans="1:5" s="14" customFormat="1" ht="15">
      <c r="A99" s="28" t="s">
        <v>378</v>
      </c>
      <c r="B99" s="57">
        <v>23</v>
      </c>
      <c r="C99" s="58">
        <v>23</v>
      </c>
      <c r="D99" s="57">
        <f t="shared" si="10"/>
        <v>0</v>
      </c>
      <c r="E99" s="59">
        <f t="shared" si="11"/>
        <v>0</v>
      </c>
    </row>
    <row r="100" spans="1:5" s="14" customFormat="1" ht="15">
      <c r="A100" s="28" t="s">
        <v>379</v>
      </c>
      <c r="B100" s="57">
        <v>10.5</v>
      </c>
      <c r="C100" s="58">
        <v>10.5</v>
      </c>
      <c r="D100" s="57">
        <f t="shared" si="10"/>
        <v>0</v>
      </c>
      <c r="E100" s="59">
        <f t="shared" si="11"/>
        <v>0</v>
      </c>
    </row>
    <row r="101" spans="1:5" s="14" customFormat="1" ht="15">
      <c r="A101" s="28" t="s">
        <v>380</v>
      </c>
      <c r="B101" s="57">
        <v>10.5</v>
      </c>
      <c r="C101" s="58">
        <v>10.5</v>
      </c>
      <c r="D101" s="57">
        <f t="shared" si="10"/>
        <v>0</v>
      </c>
      <c r="E101" s="59">
        <f t="shared" si="11"/>
        <v>0</v>
      </c>
    </row>
    <row r="102" spans="1:5" s="14" customFormat="1" ht="15">
      <c r="A102" s="28" t="s">
        <v>381</v>
      </c>
      <c r="B102" s="57">
        <v>21</v>
      </c>
      <c r="C102" s="58">
        <v>21</v>
      </c>
      <c r="D102" s="57">
        <f t="shared" si="10"/>
        <v>0</v>
      </c>
      <c r="E102" s="59">
        <f t="shared" si="11"/>
        <v>0</v>
      </c>
    </row>
    <row r="103" spans="1:5" s="14" customFormat="1" ht="15">
      <c r="A103" s="28" t="s">
        <v>382</v>
      </c>
      <c r="B103" s="57">
        <v>315</v>
      </c>
      <c r="C103" s="58">
        <v>315</v>
      </c>
      <c r="D103" s="57">
        <f t="shared" si="10"/>
        <v>0</v>
      </c>
      <c r="E103" s="59">
        <f t="shared" si="11"/>
        <v>0</v>
      </c>
    </row>
    <row r="104" spans="1:5" s="14" customFormat="1" ht="15.75">
      <c r="A104" s="32"/>
      <c r="B104" s="57"/>
      <c r="C104" s="58"/>
      <c r="D104" s="57"/>
      <c r="E104" s="59"/>
    </row>
    <row r="105" spans="1:5" s="14" customFormat="1" ht="15.75">
      <c r="A105" s="32" t="s">
        <v>383</v>
      </c>
      <c r="B105" s="57"/>
      <c r="C105" s="58"/>
      <c r="D105" s="57"/>
      <c r="E105" s="59"/>
    </row>
    <row r="106" spans="1:5" s="14" customFormat="1" ht="30">
      <c r="A106" s="23" t="s">
        <v>384</v>
      </c>
      <c r="B106" s="57">
        <v>470</v>
      </c>
      <c r="C106" s="58">
        <v>491</v>
      </c>
      <c r="D106" s="57">
        <f>SUM(C106-B106)</f>
        <v>21</v>
      </c>
      <c r="E106" s="59">
        <f>+ROUND(+D106/B106*100,2)</f>
        <v>4.47</v>
      </c>
    </row>
    <row r="107" spans="1:5" s="14" customFormat="1" ht="15">
      <c r="A107" s="23" t="s">
        <v>591</v>
      </c>
      <c r="B107" s="57">
        <v>20</v>
      </c>
      <c r="C107" s="58">
        <v>21</v>
      </c>
      <c r="D107" s="57">
        <f>SUM(C107-B107)</f>
        <v>1</v>
      </c>
      <c r="E107" s="59">
        <f>+ROUND(+D107/B107*100,2)</f>
        <v>5</v>
      </c>
    </row>
    <row r="108" spans="1:5" s="14" customFormat="1" ht="30">
      <c r="A108" s="23" t="s">
        <v>385</v>
      </c>
      <c r="B108" s="57">
        <v>362</v>
      </c>
      <c r="C108" s="58">
        <v>378</v>
      </c>
      <c r="D108" s="57">
        <f aca="true" t="shared" si="12" ref="D108:D119">SUM(C108-B108)</f>
        <v>16</v>
      </c>
      <c r="E108" s="59">
        <f aca="true" t="shared" si="13" ref="E108:E119">+ROUND(+D108/B108*100,2)</f>
        <v>4.42</v>
      </c>
    </row>
    <row r="109" spans="1:5" s="14" customFormat="1" ht="30">
      <c r="A109" s="23" t="s">
        <v>386</v>
      </c>
      <c r="B109" s="57">
        <v>172</v>
      </c>
      <c r="C109" s="58">
        <v>180</v>
      </c>
      <c r="D109" s="57">
        <f t="shared" si="12"/>
        <v>8</v>
      </c>
      <c r="E109" s="59">
        <f t="shared" si="13"/>
        <v>4.65</v>
      </c>
    </row>
    <row r="110" spans="1:5" s="14" customFormat="1" ht="30">
      <c r="A110" s="23" t="s">
        <v>387</v>
      </c>
      <c r="B110" s="57">
        <v>150</v>
      </c>
      <c r="C110" s="58">
        <v>157</v>
      </c>
      <c r="D110" s="57">
        <f t="shared" si="12"/>
        <v>7</v>
      </c>
      <c r="E110" s="59">
        <f t="shared" si="13"/>
        <v>4.67</v>
      </c>
    </row>
    <row r="111" spans="1:5" s="14" customFormat="1" ht="15">
      <c r="A111" s="23" t="s">
        <v>388</v>
      </c>
      <c r="B111" s="57">
        <v>105</v>
      </c>
      <c r="C111" s="58">
        <v>110</v>
      </c>
      <c r="D111" s="57">
        <f t="shared" si="12"/>
        <v>5</v>
      </c>
      <c r="E111" s="59">
        <f t="shared" si="13"/>
        <v>4.76</v>
      </c>
    </row>
    <row r="112" spans="1:5" s="14" customFormat="1" ht="30">
      <c r="A112" s="28" t="s">
        <v>389</v>
      </c>
      <c r="B112" s="57">
        <v>90</v>
      </c>
      <c r="C112" s="58">
        <v>95</v>
      </c>
      <c r="D112" s="57">
        <f t="shared" si="12"/>
        <v>5</v>
      </c>
      <c r="E112" s="59">
        <f t="shared" si="13"/>
        <v>5.56</v>
      </c>
    </row>
    <row r="113" spans="1:5" s="14" customFormat="1" ht="30">
      <c r="A113" s="28" t="s">
        <v>390</v>
      </c>
      <c r="B113" s="57">
        <v>20</v>
      </c>
      <c r="C113" s="58">
        <v>22</v>
      </c>
      <c r="D113" s="57">
        <f t="shared" si="12"/>
        <v>2</v>
      </c>
      <c r="E113" s="59">
        <f t="shared" si="13"/>
        <v>10</v>
      </c>
    </row>
    <row r="114" spans="1:5" s="14" customFormat="1" ht="30">
      <c r="A114" s="28" t="s">
        <v>391</v>
      </c>
      <c r="B114" s="57">
        <v>20</v>
      </c>
      <c r="C114" s="58">
        <v>22</v>
      </c>
      <c r="D114" s="57">
        <f t="shared" si="12"/>
        <v>2</v>
      </c>
      <c r="E114" s="59">
        <f t="shared" si="13"/>
        <v>10</v>
      </c>
    </row>
    <row r="115" spans="1:5" s="14" customFormat="1" ht="75">
      <c r="A115" s="23" t="s">
        <v>392</v>
      </c>
      <c r="B115" s="57">
        <v>163</v>
      </c>
      <c r="C115" s="58">
        <v>170</v>
      </c>
      <c r="D115" s="57">
        <f t="shared" si="12"/>
        <v>7</v>
      </c>
      <c r="E115" s="59">
        <f t="shared" si="13"/>
        <v>4.29</v>
      </c>
    </row>
    <row r="116" spans="1:5" s="14" customFormat="1" ht="45">
      <c r="A116" s="23" t="s">
        <v>393</v>
      </c>
      <c r="B116" s="57">
        <v>35</v>
      </c>
      <c r="C116" s="58">
        <v>37</v>
      </c>
      <c r="D116" s="57">
        <f t="shared" si="12"/>
        <v>2</v>
      </c>
      <c r="E116" s="59">
        <f t="shared" si="13"/>
        <v>5.71</v>
      </c>
    </row>
    <row r="117" spans="1:5" s="14" customFormat="1" ht="60">
      <c r="A117" s="23" t="s">
        <v>394</v>
      </c>
      <c r="B117" s="57">
        <v>130</v>
      </c>
      <c r="C117" s="58">
        <v>136</v>
      </c>
      <c r="D117" s="57">
        <f t="shared" si="12"/>
        <v>6</v>
      </c>
      <c r="E117" s="59">
        <f t="shared" si="13"/>
        <v>4.62</v>
      </c>
    </row>
    <row r="118" spans="1:5" s="14" customFormat="1" ht="60">
      <c r="A118" s="23" t="s">
        <v>395</v>
      </c>
      <c r="B118" s="57">
        <v>86</v>
      </c>
      <c r="C118" s="58">
        <v>90</v>
      </c>
      <c r="D118" s="57">
        <f t="shared" si="12"/>
        <v>4</v>
      </c>
      <c r="E118" s="59">
        <f t="shared" si="13"/>
        <v>4.65</v>
      </c>
    </row>
    <row r="119" spans="1:5" s="14" customFormat="1" ht="30">
      <c r="A119" s="23" t="s">
        <v>396</v>
      </c>
      <c r="B119" s="57">
        <v>86</v>
      </c>
      <c r="C119" s="58">
        <v>90</v>
      </c>
      <c r="D119" s="57">
        <f t="shared" si="12"/>
        <v>4</v>
      </c>
      <c r="E119" s="59">
        <f t="shared" si="13"/>
        <v>4.65</v>
      </c>
    </row>
    <row r="120" spans="1:5" s="14" customFormat="1" ht="15.75">
      <c r="A120" s="32"/>
      <c r="B120" s="57"/>
      <c r="C120" s="58"/>
      <c r="D120" s="57"/>
      <c r="E120" s="59"/>
    </row>
    <row r="121" spans="1:5" s="14" customFormat="1" ht="31.5">
      <c r="A121" s="32" t="s">
        <v>397</v>
      </c>
      <c r="B121" s="57"/>
      <c r="C121" s="58"/>
      <c r="D121" s="57"/>
      <c r="E121" s="59"/>
    </row>
    <row r="122" spans="1:5" s="14" customFormat="1" ht="15.75">
      <c r="A122" s="32"/>
      <c r="B122" s="57"/>
      <c r="C122" s="58"/>
      <c r="D122" s="57"/>
      <c r="E122" s="59"/>
    </row>
    <row r="123" spans="1:5" s="14" customFormat="1" ht="15">
      <c r="A123" s="23" t="s">
        <v>398</v>
      </c>
      <c r="B123" s="57">
        <v>160</v>
      </c>
      <c r="C123" s="58">
        <v>167</v>
      </c>
      <c r="D123" s="57">
        <f>SUM(C123-B123)</f>
        <v>7</v>
      </c>
      <c r="E123" s="59">
        <f>+ROUND(+D123/B123*100,2)</f>
        <v>4.38</v>
      </c>
    </row>
    <row r="124" spans="1:5" s="14" customFormat="1" ht="15">
      <c r="A124" s="124" t="s">
        <v>399</v>
      </c>
      <c r="B124" s="61">
        <v>365</v>
      </c>
      <c r="C124" s="62">
        <v>381</v>
      </c>
      <c r="D124" s="61">
        <f aca="true" t="shared" si="14" ref="D124:D135">SUM(C124-B124)</f>
        <v>16</v>
      </c>
      <c r="E124" s="63">
        <f aca="true" t="shared" si="15" ref="E124:E135">+ROUND(+D124/B124*100,2)</f>
        <v>4.38</v>
      </c>
    </row>
    <row r="125" spans="1:5" s="14" customFormat="1" ht="15">
      <c r="A125" s="23" t="s">
        <v>400</v>
      </c>
      <c r="B125" s="57">
        <v>160</v>
      </c>
      <c r="C125" s="58">
        <v>167</v>
      </c>
      <c r="D125" s="57">
        <f t="shared" si="14"/>
        <v>7</v>
      </c>
      <c r="E125" s="59">
        <f t="shared" si="15"/>
        <v>4.38</v>
      </c>
    </row>
    <row r="126" spans="1:5" s="14" customFormat="1" ht="15">
      <c r="A126" s="23" t="s">
        <v>401</v>
      </c>
      <c r="B126" s="57">
        <v>160</v>
      </c>
      <c r="C126" s="58">
        <v>167</v>
      </c>
      <c r="D126" s="57">
        <f t="shared" si="14"/>
        <v>7</v>
      </c>
      <c r="E126" s="59">
        <f t="shared" si="15"/>
        <v>4.38</v>
      </c>
    </row>
    <row r="127" spans="1:5" s="14" customFormat="1" ht="15">
      <c r="A127" s="23" t="s">
        <v>402</v>
      </c>
      <c r="B127" s="57">
        <v>370</v>
      </c>
      <c r="C127" s="58">
        <v>387</v>
      </c>
      <c r="D127" s="57">
        <f t="shared" si="14"/>
        <v>17</v>
      </c>
      <c r="E127" s="59">
        <f t="shared" si="15"/>
        <v>4.59</v>
      </c>
    </row>
    <row r="128" spans="1:5" s="14" customFormat="1" ht="30">
      <c r="A128" s="23" t="s">
        <v>604</v>
      </c>
      <c r="B128" s="57">
        <v>100</v>
      </c>
      <c r="C128" s="58">
        <v>105</v>
      </c>
      <c r="D128" s="57">
        <f t="shared" si="14"/>
        <v>5</v>
      </c>
      <c r="E128" s="59">
        <f t="shared" si="15"/>
        <v>5</v>
      </c>
    </row>
    <row r="129" spans="1:5" s="14" customFormat="1" ht="15">
      <c r="A129" s="23"/>
      <c r="B129" s="57">
        <v>200</v>
      </c>
      <c r="C129" s="58">
        <v>209</v>
      </c>
      <c r="D129" s="57">
        <f t="shared" si="14"/>
        <v>9</v>
      </c>
      <c r="E129" s="59">
        <f t="shared" si="15"/>
        <v>4.5</v>
      </c>
    </row>
    <row r="130" spans="1:5" s="14" customFormat="1" ht="15">
      <c r="A130" s="28" t="s">
        <v>605</v>
      </c>
      <c r="B130" s="57">
        <v>90</v>
      </c>
      <c r="C130" s="58">
        <v>120</v>
      </c>
      <c r="D130" s="57">
        <f t="shared" si="14"/>
        <v>30</v>
      </c>
      <c r="E130" s="59">
        <f t="shared" si="15"/>
        <v>33.33</v>
      </c>
    </row>
    <row r="131" spans="1:5" s="14" customFormat="1" ht="15">
      <c r="A131" s="28" t="s">
        <v>606</v>
      </c>
      <c r="B131" s="57">
        <v>8000</v>
      </c>
      <c r="C131" s="58">
        <v>8000</v>
      </c>
      <c r="D131" s="57">
        <f t="shared" si="14"/>
        <v>0</v>
      </c>
      <c r="E131" s="59">
        <f t="shared" si="15"/>
        <v>0</v>
      </c>
    </row>
    <row r="132" spans="1:5" s="14" customFormat="1" ht="15">
      <c r="A132" s="28" t="s">
        <v>607</v>
      </c>
      <c r="B132" s="57">
        <v>1100</v>
      </c>
      <c r="C132" s="58">
        <v>1100</v>
      </c>
      <c r="D132" s="57">
        <f t="shared" si="14"/>
        <v>0</v>
      </c>
      <c r="E132" s="59">
        <f t="shared" si="15"/>
        <v>0</v>
      </c>
    </row>
    <row r="133" spans="1:5" s="14" customFormat="1" ht="15">
      <c r="A133" s="28" t="s">
        <v>608</v>
      </c>
      <c r="B133" s="57">
        <v>5500</v>
      </c>
      <c r="C133" s="58">
        <v>5500</v>
      </c>
      <c r="D133" s="57">
        <f t="shared" si="14"/>
        <v>0</v>
      </c>
      <c r="E133" s="59">
        <f t="shared" si="15"/>
        <v>0</v>
      </c>
    </row>
    <row r="134" spans="1:5" s="14" customFormat="1" ht="15">
      <c r="A134" s="28" t="s">
        <v>609</v>
      </c>
      <c r="B134" s="57">
        <v>5000</v>
      </c>
      <c r="C134" s="58">
        <v>5000</v>
      </c>
      <c r="D134" s="57">
        <f t="shared" si="14"/>
        <v>0</v>
      </c>
      <c r="E134" s="59">
        <f t="shared" si="15"/>
        <v>0</v>
      </c>
    </row>
    <row r="135" spans="1:5" s="14" customFormat="1" ht="15">
      <c r="A135" s="28" t="s">
        <v>610</v>
      </c>
      <c r="B135" s="57">
        <v>1100</v>
      </c>
      <c r="C135" s="58">
        <v>1100</v>
      </c>
      <c r="D135" s="57">
        <f t="shared" si="14"/>
        <v>0</v>
      </c>
      <c r="E135" s="59">
        <f t="shared" si="15"/>
        <v>0</v>
      </c>
    </row>
    <row r="136" spans="1:5" s="14" customFormat="1" ht="15.75">
      <c r="A136" s="60"/>
      <c r="B136" s="57"/>
      <c r="C136" s="58"/>
      <c r="D136" s="57"/>
      <c r="E136" s="59"/>
    </row>
    <row r="137" spans="1:5" s="14" customFormat="1" ht="15.75">
      <c r="A137" s="60" t="s">
        <v>611</v>
      </c>
      <c r="B137" s="57"/>
      <c r="C137" s="58"/>
      <c r="D137" s="57"/>
      <c r="E137" s="59"/>
    </row>
    <row r="138" spans="1:5" s="14" customFormat="1" ht="15.75">
      <c r="A138" s="60"/>
      <c r="B138" s="57"/>
      <c r="C138" s="58"/>
      <c r="D138" s="57"/>
      <c r="E138" s="59"/>
    </row>
    <row r="139" spans="1:5" s="14" customFormat="1" ht="15.75">
      <c r="A139" s="60" t="s">
        <v>612</v>
      </c>
      <c r="B139" s="57"/>
      <c r="C139" s="58"/>
      <c r="D139" s="57"/>
      <c r="E139" s="59"/>
    </row>
    <row r="140" spans="1:5" s="14" customFormat="1" ht="15">
      <c r="A140" s="28" t="s">
        <v>613</v>
      </c>
      <c r="B140" s="57">
        <v>836</v>
      </c>
      <c r="C140" s="58">
        <v>870</v>
      </c>
      <c r="D140" s="57">
        <f>SUM(C140-B140)</f>
        <v>34</v>
      </c>
      <c r="E140" s="59">
        <f>+ROUND(+D140/B140*100,2)</f>
        <v>4.07</v>
      </c>
    </row>
    <row r="141" spans="1:5" s="14" customFormat="1" ht="15">
      <c r="A141" s="28" t="s">
        <v>614</v>
      </c>
      <c r="B141" s="57">
        <v>550</v>
      </c>
      <c r="C141" s="58">
        <v>572</v>
      </c>
      <c r="D141" s="57">
        <f aca="true" t="shared" si="16" ref="D141:D147">SUM(C141-B141)</f>
        <v>22</v>
      </c>
      <c r="E141" s="59">
        <f aca="true" t="shared" si="17" ref="E141:E147">+ROUND(+D141/B141*100,2)</f>
        <v>4</v>
      </c>
    </row>
    <row r="142" spans="1:5" s="14" customFormat="1" ht="15">
      <c r="A142" s="28" t="s">
        <v>615</v>
      </c>
      <c r="B142" s="57">
        <v>1200</v>
      </c>
      <c r="C142" s="58">
        <v>1248</v>
      </c>
      <c r="D142" s="57">
        <f t="shared" si="16"/>
        <v>48</v>
      </c>
      <c r="E142" s="59">
        <f t="shared" si="17"/>
        <v>4</v>
      </c>
    </row>
    <row r="143" spans="1:5" s="14" customFormat="1" ht="15">
      <c r="A143" s="28" t="s">
        <v>616</v>
      </c>
      <c r="B143" s="57">
        <v>388</v>
      </c>
      <c r="C143" s="58">
        <v>404</v>
      </c>
      <c r="D143" s="57">
        <f t="shared" si="16"/>
        <v>16</v>
      </c>
      <c r="E143" s="59">
        <f t="shared" si="17"/>
        <v>4.12</v>
      </c>
    </row>
    <row r="144" spans="1:5" s="14" customFormat="1" ht="15">
      <c r="A144" s="28" t="s">
        <v>617</v>
      </c>
      <c r="B144" s="57">
        <v>500</v>
      </c>
      <c r="C144" s="58">
        <v>520</v>
      </c>
      <c r="D144" s="57">
        <f t="shared" si="16"/>
        <v>20</v>
      </c>
      <c r="E144" s="59">
        <f t="shared" si="17"/>
        <v>4</v>
      </c>
    </row>
    <row r="145" spans="1:5" s="14" customFormat="1" ht="30">
      <c r="A145" s="28" t="s">
        <v>618</v>
      </c>
      <c r="B145" s="57">
        <v>727</v>
      </c>
      <c r="C145" s="58">
        <v>756</v>
      </c>
      <c r="D145" s="57">
        <f t="shared" si="16"/>
        <v>29</v>
      </c>
      <c r="E145" s="59">
        <f t="shared" si="17"/>
        <v>3.99</v>
      </c>
    </row>
    <row r="146" spans="1:5" s="14" customFormat="1" ht="15">
      <c r="A146" s="28" t="s">
        <v>380</v>
      </c>
      <c r="B146" s="57">
        <v>25</v>
      </c>
      <c r="C146" s="58">
        <v>25</v>
      </c>
      <c r="D146" s="57">
        <f t="shared" si="16"/>
        <v>0</v>
      </c>
      <c r="E146" s="59">
        <f t="shared" si="17"/>
        <v>0</v>
      </c>
    </row>
    <row r="147" spans="1:5" s="14" customFormat="1" ht="15">
      <c r="A147" s="28" t="s">
        <v>619</v>
      </c>
      <c r="B147" s="57">
        <v>50</v>
      </c>
      <c r="C147" s="58">
        <v>50</v>
      </c>
      <c r="D147" s="57">
        <f t="shared" si="16"/>
        <v>0</v>
      </c>
      <c r="E147" s="59">
        <f t="shared" si="17"/>
        <v>0</v>
      </c>
    </row>
    <row r="148" spans="1:5" s="14" customFormat="1" ht="15.75">
      <c r="A148" s="60"/>
      <c r="B148" s="57"/>
      <c r="C148" s="58"/>
      <c r="D148" s="57"/>
      <c r="E148" s="59"/>
    </row>
    <row r="149" spans="1:5" s="14" customFormat="1" ht="15.75">
      <c r="A149" s="60" t="s">
        <v>620</v>
      </c>
      <c r="B149" s="57"/>
      <c r="C149" s="58"/>
      <c r="D149" s="57"/>
      <c r="E149" s="59"/>
    </row>
    <row r="150" spans="1:5" s="14" customFormat="1" ht="15">
      <c r="A150" s="28" t="s">
        <v>621</v>
      </c>
      <c r="B150" s="57">
        <v>677</v>
      </c>
      <c r="C150" s="58">
        <v>704</v>
      </c>
      <c r="D150" s="57">
        <f>SUM(C150-B150)</f>
        <v>27</v>
      </c>
      <c r="E150" s="59">
        <f>+ROUND(+D150/B150*100,2)</f>
        <v>3.99</v>
      </c>
    </row>
    <row r="151" spans="1:5" s="14" customFormat="1" ht="15">
      <c r="A151" s="28" t="s">
        <v>622</v>
      </c>
      <c r="B151" s="57">
        <v>610</v>
      </c>
      <c r="C151" s="58">
        <v>634</v>
      </c>
      <c r="D151" s="57">
        <f aca="true" t="shared" si="18" ref="D151:D157">SUM(C151-B151)</f>
        <v>24</v>
      </c>
      <c r="E151" s="59">
        <f aca="true" t="shared" si="19" ref="E151:E157">+ROUND(+D151/B151*100,2)</f>
        <v>3.93</v>
      </c>
    </row>
    <row r="152" spans="1:5" s="14" customFormat="1" ht="15">
      <c r="A152" s="28" t="s">
        <v>623</v>
      </c>
      <c r="B152" s="57">
        <v>937</v>
      </c>
      <c r="C152" s="58">
        <v>972</v>
      </c>
      <c r="D152" s="57">
        <f t="shared" si="18"/>
        <v>35</v>
      </c>
      <c r="E152" s="59">
        <f t="shared" si="19"/>
        <v>3.74</v>
      </c>
    </row>
    <row r="153" spans="1:5" s="14" customFormat="1" ht="15">
      <c r="A153" s="28" t="s">
        <v>624</v>
      </c>
      <c r="B153" s="57">
        <v>355</v>
      </c>
      <c r="C153" s="58">
        <v>370</v>
      </c>
      <c r="D153" s="57">
        <f t="shared" si="18"/>
        <v>15</v>
      </c>
      <c r="E153" s="59">
        <f t="shared" si="19"/>
        <v>4.23</v>
      </c>
    </row>
    <row r="154" spans="1:5" s="14" customFormat="1" ht="15">
      <c r="A154" s="28" t="s">
        <v>625</v>
      </c>
      <c r="B154" s="57">
        <v>433</v>
      </c>
      <c r="C154" s="58">
        <v>450</v>
      </c>
      <c r="D154" s="57">
        <f t="shared" si="18"/>
        <v>17</v>
      </c>
      <c r="E154" s="59">
        <f t="shared" si="19"/>
        <v>3.93</v>
      </c>
    </row>
    <row r="155" spans="1:5" s="14" customFormat="1" ht="30">
      <c r="A155" s="28" t="s">
        <v>626</v>
      </c>
      <c r="B155" s="57">
        <v>593</v>
      </c>
      <c r="C155" s="58">
        <v>617</v>
      </c>
      <c r="D155" s="57">
        <f t="shared" si="18"/>
        <v>24</v>
      </c>
      <c r="E155" s="59">
        <f t="shared" si="19"/>
        <v>4.05</v>
      </c>
    </row>
    <row r="156" spans="1:5" s="14" customFormat="1" ht="15">
      <c r="A156" s="28" t="s">
        <v>380</v>
      </c>
      <c r="B156" s="57">
        <v>25</v>
      </c>
      <c r="C156" s="58">
        <v>25</v>
      </c>
      <c r="D156" s="57">
        <f t="shared" si="18"/>
        <v>0</v>
      </c>
      <c r="E156" s="59">
        <f t="shared" si="19"/>
        <v>0</v>
      </c>
    </row>
    <row r="157" spans="1:5" s="14" customFormat="1" ht="15">
      <c r="A157" s="28" t="s">
        <v>619</v>
      </c>
      <c r="B157" s="57">
        <v>50</v>
      </c>
      <c r="C157" s="58">
        <v>50</v>
      </c>
      <c r="D157" s="57">
        <f t="shared" si="18"/>
        <v>0</v>
      </c>
      <c r="E157" s="59">
        <f t="shared" si="19"/>
        <v>0</v>
      </c>
    </row>
    <row r="158" spans="1:5" s="14" customFormat="1" ht="15.75">
      <c r="A158" s="60"/>
      <c r="B158" s="57"/>
      <c r="C158" s="58"/>
      <c r="D158" s="57"/>
      <c r="E158" s="59"/>
    </row>
    <row r="159" spans="1:5" s="14" customFormat="1" ht="15.75">
      <c r="A159" s="60" t="s">
        <v>627</v>
      </c>
      <c r="B159" s="57"/>
      <c r="C159" s="58"/>
      <c r="D159" s="57"/>
      <c r="E159" s="59"/>
    </row>
    <row r="160" spans="1:5" s="14" customFormat="1" ht="15">
      <c r="A160" s="28" t="s">
        <v>621</v>
      </c>
      <c r="B160" s="57">
        <v>677</v>
      </c>
      <c r="C160" s="58">
        <v>704</v>
      </c>
      <c r="D160" s="57">
        <f>SUM(C160-B160)</f>
        <v>27</v>
      </c>
      <c r="E160" s="59">
        <f>+ROUND(+D160/B160*100,2)</f>
        <v>3.99</v>
      </c>
    </row>
    <row r="161" spans="1:5" s="14" customFormat="1" ht="15">
      <c r="A161" s="28" t="s">
        <v>614</v>
      </c>
      <c r="B161" s="57">
        <v>610</v>
      </c>
      <c r="C161" s="58">
        <v>634</v>
      </c>
      <c r="D161" s="57">
        <f aca="true" t="shared" si="20" ref="D161:D167">SUM(C161-B161)</f>
        <v>24</v>
      </c>
      <c r="E161" s="59">
        <f aca="true" t="shared" si="21" ref="E161:E167">+ROUND(+D161/B161*100,2)</f>
        <v>3.93</v>
      </c>
    </row>
    <row r="162" spans="1:5" s="14" customFormat="1" ht="15">
      <c r="A162" s="28" t="s">
        <v>628</v>
      </c>
      <c r="B162" s="57">
        <v>937</v>
      </c>
      <c r="C162" s="58">
        <v>972</v>
      </c>
      <c r="D162" s="57">
        <f t="shared" si="20"/>
        <v>35</v>
      </c>
      <c r="E162" s="59">
        <f t="shared" si="21"/>
        <v>3.74</v>
      </c>
    </row>
    <row r="163" spans="1:5" s="14" customFormat="1" ht="15">
      <c r="A163" s="28" t="s">
        <v>616</v>
      </c>
      <c r="B163" s="57">
        <v>355</v>
      </c>
      <c r="C163" s="58">
        <v>370</v>
      </c>
      <c r="D163" s="57">
        <f t="shared" si="20"/>
        <v>15</v>
      </c>
      <c r="E163" s="59">
        <f t="shared" si="21"/>
        <v>4.23</v>
      </c>
    </row>
    <row r="164" spans="1:5" s="14" customFormat="1" ht="15">
      <c r="A164" s="28" t="s">
        <v>617</v>
      </c>
      <c r="B164" s="57">
        <v>433</v>
      </c>
      <c r="C164" s="58">
        <v>450</v>
      </c>
      <c r="D164" s="57">
        <f t="shared" si="20"/>
        <v>17</v>
      </c>
      <c r="E164" s="59">
        <f t="shared" si="21"/>
        <v>3.93</v>
      </c>
    </row>
    <row r="165" spans="1:5" s="14" customFormat="1" ht="30">
      <c r="A165" s="28" t="s">
        <v>626</v>
      </c>
      <c r="B165" s="57">
        <v>593</v>
      </c>
      <c r="C165" s="58">
        <v>617</v>
      </c>
      <c r="D165" s="57">
        <f t="shared" si="20"/>
        <v>24</v>
      </c>
      <c r="E165" s="59">
        <f t="shared" si="21"/>
        <v>4.05</v>
      </c>
    </row>
    <row r="166" spans="1:5" s="14" customFormat="1" ht="15">
      <c r="A166" s="28" t="s">
        <v>380</v>
      </c>
      <c r="B166" s="57">
        <v>25</v>
      </c>
      <c r="C166" s="58">
        <v>25</v>
      </c>
      <c r="D166" s="57">
        <f t="shared" si="20"/>
        <v>0</v>
      </c>
      <c r="E166" s="59">
        <f t="shared" si="21"/>
        <v>0</v>
      </c>
    </row>
    <row r="167" spans="1:5" s="14" customFormat="1" ht="15">
      <c r="A167" s="28" t="s">
        <v>619</v>
      </c>
      <c r="B167" s="57">
        <v>50</v>
      </c>
      <c r="C167" s="58">
        <v>50</v>
      </c>
      <c r="D167" s="57">
        <f t="shared" si="20"/>
        <v>0</v>
      </c>
      <c r="E167" s="59">
        <f t="shared" si="21"/>
        <v>0</v>
      </c>
    </row>
    <row r="168" spans="1:5" s="14" customFormat="1" ht="15">
      <c r="A168" s="28"/>
      <c r="B168" s="57"/>
      <c r="C168" s="58"/>
      <c r="D168" s="57"/>
      <c r="E168" s="59"/>
    </row>
    <row r="169" spans="1:5" s="14" customFormat="1" ht="15.75">
      <c r="A169" s="60" t="s">
        <v>629</v>
      </c>
      <c r="B169" s="57"/>
      <c r="C169" s="58"/>
      <c r="D169" s="57"/>
      <c r="E169" s="59"/>
    </row>
    <row r="170" spans="1:5" s="14" customFormat="1" ht="15">
      <c r="A170" s="28" t="s">
        <v>630</v>
      </c>
      <c r="B170" s="57">
        <v>800</v>
      </c>
      <c r="C170" s="58">
        <v>832</v>
      </c>
      <c r="D170" s="57">
        <f>SUM(C170-B170)</f>
        <v>32</v>
      </c>
      <c r="E170" s="59">
        <f>+ROUND(+D170/B170*100,2)</f>
        <v>4</v>
      </c>
    </row>
    <row r="171" spans="1:5" s="14" customFormat="1" ht="15">
      <c r="A171" s="28" t="s">
        <v>614</v>
      </c>
      <c r="B171" s="57">
        <v>727</v>
      </c>
      <c r="C171" s="58">
        <v>756</v>
      </c>
      <c r="D171" s="57">
        <f aca="true" t="shared" si="22" ref="D171:D177">SUM(C171-B171)</f>
        <v>29</v>
      </c>
      <c r="E171" s="59">
        <f aca="true" t="shared" si="23" ref="E171:E177">+ROUND(+D171/B171*100,2)</f>
        <v>3.99</v>
      </c>
    </row>
    <row r="172" spans="1:5" s="14" customFormat="1" ht="15">
      <c r="A172" s="28" t="s">
        <v>631</v>
      </c>
      <c r="B172" s="57">
        <v>1255</v>
      </c>
      <c r="C172" s="58">
        <v>1305</v>
      </c>
      <c r="D172" s="57">
        <f t="shared" si="22"/>
        <v>50</v>
      </c>
      <c r="E172" s="59">
        <f t="shared" si="23"/>
        <v>3.98</v>
      </c>
    </row>
    <row r="173" spans="1:5" s="14" customFormat="1" ht="15">
      <c r="A173" s="28" t="s">
        <v>624</v>
      </c>
      <c r="B173" s="57">
        <v>383</v>
      </c>
      <c r="C173" s="58">
        <v>398</v>
      </c>
      <c r="D173" s="57">
        <f t="shared" si="22"/>
        <v>15</v>
      </c>
      <c r="E173" s="59">
        <f t="shared" si="23"/>
        <v>3.92</v>
      </c>
    </row>
    <row r="174" spans="1:5" s="14" customFormat="1" ht="15">
      <c r="A174" s="28" t="s">
        <v>625</v>
      </c>
      <c r="B174" s="57">
        <v>470</v>
      </c>
      <c r="C174" s="58">
        <v>489</v>
      </c>
      <c r="D174" s="57">
        <f t="shared" si="22"/>
        <v>19</v>
      </c>
      <c r="E174" s="59">
        <f t="shared" si="23"/>
        <v>4.04</v>
      </c>
    </row>
    <row r="175" spans="1:5" s="14" customFormat="1" ht="30">
      <c r="A175" s="28" t="s">
        <v>632</v>
      </c>
      <c r="B175" s="57">
        <v>660</v>
      </c>
      <c r="C175" s="58">
        <v>686</v>
      </c>
      <c r="D175" s="57">
        <f t="shared" si="22"/>
        <v>26</v>
      </c>
      <c r="E175" s="59">
        <f t="shared" si="23"/>
        <v>3.94</v>
      </c>
    </row>
    <row r="176" spans="1:5" s="14" customFormat="1" ht="15">
      <c r="A176" s="28" t="s">
        <v>380</v>
      </c>
      <c r="B176" s="57">
        <v>25</v>
      </c>
      <c r="C176" s="58">
        <v>25</v>
      </c>
      <c r="D176" s="57">
        <f t="shared" si="22"/>
        <v>0</v>
      </c>
      <c r="E176" s="59">
        <f t="shared" si="23"/>
        <v>0</v>
      </c>
    </row>
    <row r="177" spans="1:5" s="14" customFormat="1" ht="15">
      <c r="A177" s="28" t="s">
        <v>619</v>
      </c>
      <c r="B177" s="57">
        <v>50</v>
      </c>
      <c r="C177" s="58">
        <v>50</v>
      </c>
      <c r="D177" s="57">
        <f t="shared" si="22"/>
        <v>0</v>
      </c>
      <c r="E177" s="59">
        <f t="shared" si="23"/>
        <v>0</v>
      </c>
    </row>
    <row r="178" spans="1:5" s="14" customFormat="1" ht="15">
      <c r="A178" s="28"/>
      <c r="B178" s="57"/>
      <c r="C178" s="58"/>
      <c r="D178" s="57"/>
      <c r="E178" s="59"/>
    </row>
    <row r="179" spans="1:5" s="14" customFormat="1" ht="15.75">
      <c r="A179" s="140" t="s">
        <v>633</v>
      </c>
      <c r="B179" s="61"/>
      <c r="C179" s="62"/>
      <c r="D179" s="61"/>
      <c r="E179" s="63"/>
    </row>
    <row r="180" spans="1:5" s="14" customFormat="1" ht="15">
      <c r="A180" s="28" t="s">
        <v>634</v>
      </c>
      <c r="B180" s="57">
        <v>755</v>
      </c>
      <c r="C180" s="58">
        <v>785</v>
      </c>
      <c r="D180" s="57">
        <f>SUM(C180-B180)</f>
        <v>30</v>
      </c>
      <c r="E180" s="59">
        <f>+ROUND(+D180/B180*100,2)</f>
        <v>3.97</v>
      </c>
    </row>
    <row r="181" spans="1:5" s="14" customFormat="1" ht="15">
      <c r="A181" s="28" t="s">
        <v>635</v>
      </c>
      <c r="B181" s="57">
        <v>577</v>
      </c>
      <c r="C181" s="58">
        <v>600</v>
      </c>
      <c r="D181" s="57">
        <f aca="true" t="shared" si="24" ref="D181:D187">SUM(C181-B181)</f>
        <v>23</v>
      </c>
      <c r="E181" s="59">
        <f aca="true" t="shared" si="25" ref="E181:E187">+ROUND(+D181/B181*100,2)</f>
        <v>3.99</v>
      </c>
    </row>
    <row r="182" spans="1:5" s="14" customFormat="1" ht="15">
      <c r="A182" s="28" t="s">
        <v>636</v>
      </c>
      <c r="B182" s="57">
        <v>1040</v>
      </c>
      <c r="C182" s="58">
        <v>1082</v>
      </c>
      <c r="D182" s="57">
        <f t="shared" si="24"/>
        <v>42</v>
      </c>
      <c r="E182" s="59">
        <f t="shared" si="25"/>
        <v>4.04</v>
      </c>
    </row>
    <row r="183" spans="1:5" s="14" customFormat="1" ht="15">
      <c r="A183" s="28" t="s">
        <v>616</v>
      </c>
      <c r="B183" s="57">
        <v>370</v>
      </c>
      <c r="C183" s="58">
        <v>384</v>
      </c>
      <c r="D183" s="57">
        <f t="shared" si="24"/>
        <v>14</v>
      </c>
      <c r="E183" s="59">
        <f t="shared" si="25"/>
        <v>3.78</v>
      </c>
    </row>
    <row r="184" spans="1:5" s="14" customFormat="1" ht="15">
      <c r="A184" s="28" t="s">
        <v>617</v>
      </c>
      <c r="B184" s="57">
        <v>460</v>
      </c>
      <c r="C184" s="58">
        <v>478</v>
      </c>
      <c r="D184" s="57">
        <f t="shared" si="24"/>
        <v>18</v>
      </c>
      <c r="E184" s="59">
        <f t="shared" si="25"/>
        <v>3.91</v>
      </c>
    </row>
    <row r="185" spans="1:5" s="14" customFormat="1" ht="30">
      <c r="A185" s="28" t="s">
        <v>637</v>
      </c>
      <c r="B185" s="57">
        <v>650</v>
      </c>
      <c r="C185" s="58">
        <v>676</v>
      </c>
      <c r="D185" s="57">
        <f t="shared" si="24"/>
        <v>26</v>
      </c>
      <c r="E185" s="59">
        <f t="shared" si="25"/>
        <v>4</v>
      </c>
    </row>
    <row r="186" spans="1:5" s="14" customFormat="1" ht="15">
      <c r="A186" s="28" t="s">
        <v>380</v>
      </c>
      <c r="B186" s="57">
        <v>25</v>
      </c>
      <c r="C186" s="58">
        <v>25</v>
      </c>
      <c r="D186" s="57">
        <f t="shared" si="24"/>
        <v>0</v>
      </c>
      <c r="E186" s="59">
        <f t="shared" si="25"/>
        <v>0</v>
      </c>
    </row>
    <row r="187" spans="1:5" s="14" customFormat="1" ht="15">
      <c r="A187" s="28" t="s">
        <v>619</v>
      </c>
      <c r="B187" s="57">
        <v>50</v>
      </c>
      <c r="C187" s="58">
        <v>50</v>
      </c>
      <c r="D187" s="57">
        <f t="shared" si="24"/>
        <v>0</v>
      </c>
      <c r="E187" s="59">
        <f t="shared" si="25"/>
        <v>0</v>
      </c>
    </row>
    <row r="188" spans="1:5" s="14" customFormat="1" ht="15">
      <c r="A188" s="28"/>
      <c r="B188" s="57"/>
      <c r="C188" s="58"/>
      <c r="D188" s="57"/>
      <c r="E188" s="59"/>
    </row>
    <row r="189" spans="1:5" s="14" customFormat="1" ht="15.75">
      <c r="A189" s="60" t="s">
        <v>638</v>
      </c>
      <c r="B189" s="53"/>
      <c r="C189" s="58"/>
      <c r="D189" s="57"/>
      <c r="E189" s="59"/>
    </row>
    <row r="190" spans="1:5" s="14" customFormat="1" ht="15">
      <c r="A190" s="28"/>
      <c r="B190" s="57"/>
      <c r="C190" s="58"/>
      <c r="D190" s="57"/>
      <c r="E190" s="59"/>
    </row>
    <row r="191" spans="1:5" s="14" customFormat="1" ht="15.75">
      <c r="A191" s="60" t="s">
        <v>639</v>
      </c>
      <c r="B191" s="57"/>
      <c r="C191" s="58"/>
      <c r="D191" s="57"/>
      <c r="E191" s="59"/>
    </row>
    <row r="192" spans="1:5" s="14" customFormat="1" ht="15">
      <c r="A192" s="28" t="s">
        <v>640</v>
      </c>
      <c r="B192" s="57">
        <v>150</v>
      </c>
      <c r="C192" s="58">
        <v>150</v>
      </c>
      <c r="D192" s="57">
        <f>SUM(C192-B192)</f>
        <v>0</v>
      </c>
      <c r="E192" s="59">
        <f>+ROUND(+D192/B192*100,2)</f>
        <v>0</v>
      </c>
    </row>
    <row r="193" spans="1:5" s="14" customFormat="1" ht="15">
      <c r="A193" s="28" t="s">
        <v>641</v>
      </c>
      <c r="B193" s="57">
        <v>100</v>
      </c>
      <c r="C193" s="58">
        <v>100</v>
      </c>
      <c r="D193" s="57">
        <f aca="true" t="shared" si="26" ref="D193:D199">SUM(C193-B193)</f>
        <v>0</v>
      </c>
      <c r="E193" s="59">
        <f aca="true" t="shared" si="27" ref="E193:E199">+ROUND(+D193/B193*100,2)</f>
        <v>0</v>
      </c>
    </row>
    <row r="194" spans="1:5" s="14" customFormat="1" ht="15">
      <c r="A194" s="28" t="s">
        <v>376</v>
      </c>
      <c r="B194" s="57">
        <v>50</v>
      </c>
      <c r="C194" s="58">
        <v>50</v>
      </c>
      <c r="D194" s="57">
        <f t="shared" si="26"/>
        <v>0</v>
      </c>
      <c r="E194" s="59">
        <f t="shared" si="27"/>
        <v>0</v>
      </c>
    </row>
    <row r="195" spans="1:5" s="14" customFormat="1" ht="15">
      <c r="A195" s="28" t="s">
        <v>642</v>
      </c>
      <c r="B195" s="57">
        <v>100</v>
      </c>
      <c r="C195" s="58">
        <v>100</v>
      </c>
      <c r="D195" s="57">
        <f t="shared" si="26"/>
        <v>0</v>
      </c>
      <c r="E195" s="59">
        <f t="shared" si="27"/>
        <v>0</v>
      </c>
    </row>
    <row r="196" spans="1:5" s="14" customFormat="1" ht="15">
      <c r="A196" s="28" t="s">
        <v>646</v>
      </c>
      <c r="B196" s="57">
        <v>25</v>
      </c>
      <c r="C196" s="58">
        <v>25</v>
      </c>
      <c r="D196" s="57">
        <f t="shared" si="26"/>
        <v>0</v>
      </c>
      <c r="E196" s="59">
        <f t="shared" si="27"/>
        <v>0</v>
      </c>
    </row>
    <row r="197" spans="1:5" s="14" customFormat="1" ht="15">
      <c r="A197" s="28" t="s">
        <v>647</v>
      </c>
      <c r="B197" s="57">
        <v>25</v>
      </c>
      <c r="C197" s="58">
        <v>25</v>
      </c>
      <c r="D197" s="57">
        <f t="shared" si="26"/>
        <v>0</v>
      </c>
      <c r="E197" s="59">
        <f t="shared" si="27"/>
        <v>0</v>
      </c>
    </row>
    <row r="198" spans="1:5" s="14" customFormat="1" ht="15">
      <c r="A198" s="28" t="s">
        <v>648</v>
      </c>
      <c r="B198" s="57">
        <v>15</v>
      </c>
      <c r="C198" s="58">
        <v>15</v>
      </c>
      <c r="D198" s="57">
        <f t="shared" si="26"/>
        <v>0</v>
      </c>
      <c r="E198" s="59">
        <f t="shared" si="27"/>
        <v>0</v>
      </c>
    </row>
    <row r="199" spans="1:5" s="14" customFormat="1" ht="15">
      <c r="A199" s="28" t="s">
        <v>649</v>
      </c>
      <c r="B199" s="57">
        <v>50</v>
      </c>
      <c r="C199" s="58">
        <v>50</v>
      </c>
      <c r="D199" s="57">
        <f t="shared" si="26"/>
        <v>0</v>
      </c>
      <c r="E199" s="59">
        <f t="shared" si="27"/>
        <v>0</v>
      </c>
    </row>
    <row r="200" spans="1:5" s="14" customFormat="1" ht="15.75">
      <c r="A200" s="60"/>
      <c r="B200" s="57"/>
      <c r="C200" s="58"/>
      <c r="D200" s="57"/>
      <c r="E200" s="59"/>
    </row>
    <row r="201" spans="1:5" s="14" customFormat="1" ht="31.5">
      <c r="A201" s="60" t="s">
        <v>650</v>
      </c>
      <c r="B201" s="57"/>
      <c r="C201" s="58"/>
      <c r="D201" s="57"/>
      <c r="E201" s="59"/>
    </row>
    <row r="202" spans="1:5" s="14" customFormat="1" ht="15">
      <c r="A202" s="28" t="s">
        <v>640</v>
      </c>
      <c r="B202" s="57">
        <v>200</v>
      </c>
      <c r="C202" s="58">
        <v>200</v>
      </c>
      <c r="D202" s="57">
        <f>SUM(C202-B202)</f>
        <v>0</v>
      </c>
      <c r="E202" s="59">
        <f>+ROUND(+D202/B202*100,2)</f>
        <v>0</v>
      </c>
    </row>
    <row r="203" spans="1:5" s="14" customFormat="1" ht="15">
      <c r="A203" s="28" t="s">
        <v>651</v>
      </c>
      <c r="B203" s="57">
        <v>100</v>
      </c>
      <c r="C203" s="58">
        <v>100</v>
      </c>
      <c r="D203" s="57">
        <f aca="true" t="shared" si="28" ref="D203:D209">SUM(C203-B203)</f>
        <v>0</v>
      </c>
      <c r="E203" s="59">
        <f aca="true" t="shared" si="29" ref="E203:E209">+ROUND(+D203/B203*100,2)</f>
        <v>0</v>
      </c>
    </row>
    <row r="204" spans="1:5" s="14" customFormat="1" ht="15">
      <c r="A204" s="28" t="s">
        <v>376</v>
      </c>
      <c r="B204" s="57">
        <v>50</v>
      </c>
      <c r="C204" s="58">
        <v>50</v>
      </c>
      <c r="D204" s="57">
        <f t="shared" si="28"/>
        <v>0</v>
      </c>
      <c r="E204" s="59">
        <f t="shared" si="29"/>
        <v>0</v>
      </c>
    </row>
    <row r="205" spans="1:5" s="14" customFormat="1" ht="15">
      <c r="A205" s="28" t="s">
        <v>642</v>
      </c>
      <c r="B205" s="57">
        <v>100</v>
      </c>
      <c r="C205" s="58">
        <v>100</v>
      </c>
      <c r="D205" s="57">
        <f t="shared" si="28"/>
        <v>0</v>
      </c>
      <c r="E205" s="59">
        <f t="shared" si="29"/>
        <v>0</v>
      </c>
    </row>
    <row r="206" spans="1:5" s="14" customFormat="1" ht="15">
      <c r="A206" s="28" t="s">
        <v>652</v>
      </c>
      <c r="B206" s="57">
        <v>200</v>
      </c>
      <c r="C206" s="58">
        <v>200</v>
      </c>
      <c r="D206" s="57">
        <f t="shared" si="28"/>
        <v>0</v>
      </c>
      <c r="E206" s="59">
        <f t="shared" si="29"/>
        <v>0</v>
      </c>
    </row>
    <row r="207" spans="1:5" s="14" customFormat="1" ht="15">
      <c r="A207" s="28" t="s">
        <v>653</v>
      </c>
      <c r="B207" s="57">
        <v>100</v>
      </c>
      <c r="C207" s="58">
        <v>100</v>
      </c>
      <c r="D207" s="57">
        <f t="shared" si="28"/>
        <v>0</v>
      </c>
      <c r="E207" s="59">
        <f t="shared" si="29"/>
        <v>0</v>
      </c>
    </row>
    <row r="208" spans="1:5" s="14" customFormat="1" ht="15">
      <c r="A208" s="28" t="s">
        <v>642</v>
      </c>
      <c r="B208" s="57">
        <v>100</v>
      </c>
      <c r="C208" s="58">
        <v>100</v>
      </c>
      <c r="D208" s="57">
        <f t="shared" si="28"/>
        <v>0</v>
      </c>
      <c r="E208" s="59">
        <f t="shared" si="29"/>
        <v>0</v>
      </c>
    </row>
    <row r="209" spans="1:5" s="14" customFormat="1" ht="15">
      <c r="A209" s="28" t="s">
        <v>648</v>
      </c>
      <c r="B209" s="57">
        <v>15</v>
      </c>
      <c r="C209" s="58">
        <v>15</v>
      </c>
      <c r="D209" s="57">
        <f t="shared" si="28"/>
        <v>0</v>
      </c>
      <c r="E209" s="59">
        <f t="shared" si="29"/>
        <v>0</v>
      </c>
    </row>
    <row r="210" spans="1:5" s="14" customFormat="1" ht="15.75">
      <c r="A210" s="60"/>
      <c r="B210" s="57"/>
      <c r="C210" s="58"/>
      <c r="D210" s="57"/>
      <c r="E210" s="59"/>
    </row>
    <row r="211" spans="1:5" s="14" customFormat="1" ht="31.5">
      <c r="A211" s="60" t="s">
        <v>654</v>
      </c>
      <c r="B211" s="57"/>
      <c r="C211" s="58"/>
      <c r="D211" s="57"/>
      <c r="E211" s="59"/>
    </row>
    <row r="212" spans="1:5" s="14" customFormat="1" ht="15">
      <c r="A212" s="28" t="s">
        <v>640</v>
      </c>
      <c r="B212" s="57">
        <v>300</v>
      </c>
      <c r="C212" s="58">
        <v>300</v>
      </c>
      <c r="D212" s="57">
        <f>SUM(C212-B212)</f>
        <v>0</v>
      </c>
      <c r="E212" s="59">
        <f>+ROUND(+D212/B212*100,2)</f>
        <v>0</v>
      </c>
    </row>
    <row r="213" spans="1:5" s="14" customFormat="1" ht="15">
      <c r="A213" s="28" t="s">
        <v>641</v>
      </c>
      <c r="B213" s="57">
        <v>100</v>
      </c>
      <c r="C213" s="58">
        <v>100</v>
      </c>
      <c r="D213" s="57">
        <f>SUM(C213-B213)</f>
        <v>0</v>
      </c>
      <c r="E213" s="59">
        <f>+ROUND(+D213/B213*100,2)</f>
        <v>0</v>
      </c>
    </row>
    <row r="214" spans="1:5" s="14" customFormat="1" ht="15">
      <c r="A214" s="28" t="s">
        <v>652</v>
      </c>
      <c r="B214" s="57">
        <v>300</v>
      </c>
      <c r="C214" s="58">
        <v>300</v>
      </c>
      <c r="D214" s="57">
        <f>SUM(C214-B214)</f>
        <v>0</v>
      </c>
      <c r="E214" s="59">
        <f>+ROUND(+D214/B214*100,2)</f>
        <v>0</v>
      </c>
    </row>
    <row r="215" spans="1:5" s="14" customFormat="1" ht="15">
      <c r="A215" s="28" t="s">
        <v>647</v>
      </c>
      <c r="B215" s="57">
        <v>25</v>
      </c>
      <c r="C215" s="58">
        <v>25</v>
      </c>
      <c r="D215" s="57">
        <f>SUM(C215-B215)</f>
        <v>0</v>
      </c>
      <c r="E215" s="59">
        <f>+ROUND(+D215/B215*100,2)</f>
        <v>0</v>
      </c>
    </row>
    <row r="216" spans="1:5" s="14" customFormat="1" ht="15">
      <c r="A216" s="28" t="s">
        <v>648</v>
      </c>
      <c r="B216" s="57">
        <v>15</v>
      </c>
      <c r="C216" s="58">
        <v>15</v>
      </c>
      <c r="D216" s="57">
        <f>SUM(C216-B216)</f>
        <v>0</v>
      </c>
      <c r="E216" s="59">
        <f>+ROUND(+D216/B216*100,2)</f>
        <v>0</v>
      </c>
    </row>
    <row r="217" spans="1:5" s="14" customFormat="1" ht="15.75">
      <c r="A217" s="60"/>
      <c r="B217" s="57"/>
      <c r="C217" s="58"/>
      <c r="D217" s="57"/>
      <c r="E217" s="59"/>
    </row>
    <row r="218" spans="1:5" s="14" customFormat="1" ht="15.75">
      <c r="A218" s="60" t="s">
        <v>655</v>
      </c>
      <c r="B218" s="57"/>
      <c r="C218" s="58"/>
      <c r="D218" s="57"/>
      <c r="E218" s="59"/>
    </row>
    <row r="219" spans="1:5" s="14" customFormat="1" ht="15">
      <c r="A219" s="28" t="s">
        <v>656</v>
      </c>
      <c r="B219" s="57">
        <v>500</v>
      </c>
      <c r="C219" s="58">
        <v>500</v>
      </c>
      <c r="D219" s="57">
        <f>SUM(C219-B219)</f>
        <v>0</v>
      </c>
      <c r="E219" s="59">
        <f>+ROUND(+D219/B219*100,2)</f>
        <v>0</v>
      </c>
    </row>
    <row r="220" spans="1:5" s="14" customFormat="1" ht="15">
      <c r="A220" s="28" t="s">
        <v>657</v>
      </c>
      <c r="B220" s="57">
        <v>25</v>
      </c>
      <c r="C220" s="58">
        <v>25</v>
      </c>
      <c r="D220" s="57">
        <f>SUM(C220-B220)</f>
        <v>0</v>
      </c>
      <c r="E220" s="59">
        <f>+ROUND(+D220/B220*100,2)</f>
        <v>0</v>
      </c>
    </row>
    <row r="221" spans="1:5" s="14" customFormat="1" ht="15.75">
      <c r="A221" s="60"/>
      <c r="B221" s="57"/>
      <c r="C221" s="58"/>
      <c r="D221" s="57"/>
      <c r="E221" s="59"/>
    </row>
    <row r="222" spans="1:5" s="14" customFormat="1" ht="15.75">
      <c r="A222" s="60"/>
      <c r="B222" s="57"/>
      <c r="C222" s="58"/>
      <c r="D222" s="57"/>
      <c r="E222" s="59"/>
    </row>
    <row r="223" spans="1:5" s="14" customFormat="1" ht="15.75">
      <c r="A223" s="60" t="s">
        <v>658</v>
      </c>
      <c r="B223" s="57"/>
      <c r="C223" s="58"/>
      <c r="D223" s="57"/>
      <c r="E223" s="59"/>
    </row>
    <row r="224" spans="1:5" s="14" customFormat="1" ht="15">
      <c r="A224" s="28" t="s">
        <v>659</v>
      </c>
      <c r="B224" s="57">
        <v>25</v>
      </c>
      <c r="C224" s="58">
        <v>26</v>
      </c>
      <c r="D224" s="57">
        <f>SUM(C224-B224)</f>
        <v>1</v>
      </c>
      <c r="E224" s="59">
        <f>+ROUND(+D224/B224*100,2)</f>
        <v>4</v>
      </c>
    </row>
    <row r="225" spans="1:5" s="14" customFormat="1" ht="30">
      <c r="A225" s="28" t="s">
        <v>660</v>
      </c>
      <c r="B225" s="57">
        <v>35</v>
      </c>
      <c r="C225" s="58">
        <v>35</v>
      </c>
      <c r="D225" s="57">
        <f>SUM(C225-B225)</f>
        <v>0</v>
      </c>
      <c r="E225" s="59">
        <f>+ROUND(+D225/B225*100,2)</f>
        <v>0</v>
      </c>
    </row>
    <row r="226" spans="1:5" s="14" customFormat="1" ht="30">
      <c r="A226" s="28" t="s">
        <v>661</v>
      </c>
      <c r="B226" s="57">
        <v>75</v>
      </c>
      <c r="C226" s="58">
        <v>75</v>
      </c>
      <c r="D226" s="57">
        <f>SUM(C226-B226)</f>
        <v>0</v>
      </c>
      <c r="E226" s="59">
        <f>+ROUND(+D226/B226*100,2)</f>
        <v>0</v>
      </c>
    </row>
    <row r="227" spans="1:5" s="14" customFormat="1" ht="15.75">
      <c r="A227" s="60"/>
      <c r="B227" s="57"/>
      <c r="C227" s="58"/>
      <c r="D227" s="57"/>
      <c r="E227" s="59"/>
    </row>
    <row r="228" spans="1:5" s="14" customFormat="1" ht="31.5">
      <c r="A228" s="140" t="s">
        <v>662</v>
      </c>
      <c r="B228" s="61"/>
      <c r="C228" s="62"/>
      <c r="D228" s="61"/>
      <c r="E228" s="63"/>
    </row>
    <row r="229" spans="1:5" s="14" customFormat="1" ht="135">
      <c r="A229" s="28" t="s">
        <v>663</v>
      </c>
      <c r="B229" s="64" t="s">
        <v>664</v>
      </c>
      <c r="C229" s="65" t="s">
        <v>664</v>
      </c>
      <c r="D229" s="57"/>
      <c r="E229" s="59"/>
    </row>
    <row r="230" spans="1:5" s="14" customFormat="1" ht="15.75">
      <c r="A230" s="60"/>
      <c r="B230" s="57"/>
      <c r="C230" s="58"/>
      <c r="D230" s="57"/>
      <c r="E230" s="59"/>
    </row>
    <row r="231" spans="1:5" s="14" customFormat="1" ht="15.75">
      <c r="A231" s="60" t="s">
        <v>665</v>
      </c>
      <c r="B231" s="57"/>
      <c r="C231" s="58"/>
      <c r="D231" s="57"/>
      <c r="E231" s="59"/>
    </row>
    <row r="232" spans="1:5" s="14" customFormat="1" ht="30">
      <c r="A232" s="28" t="s">
        <v>666</v>
      </c>
      <c r="B232" s="57">
        <v>22</v>
      </c>
      <c r="C232" s="65" t="s">
        <v>667</v>
      </c>
      <c r="D232" s="57"/>
      <c r="E232" s="59"/>
    </row>
    <row r="233" spans="1:5" s="14" customFormat="1" ht="15">
      <c r="A233" s="28"/>
      <c r="B233" s="57"/>
      <c r="C233" s="58"/>
      <c r="D233" s="57"/>
      <c r="E233" s="59"/>
    </row>
    <row r="234" spans="1:5" s="14" customFormat="1" ht="15.75">
      <c r="A234" s="60" t="s">
        <v>668</v>
      </c>
      <c r="B234" s="57"/>
      <c r="C234" s="58"/>
      <c r="D234" s="57"/>
      <c r="E234" s="59"/>
    </row>
    <row r="235" spans="1:5" s="14" customFormat="1" ht="15">
      <c r="A235" s="28" t="s">
        <v>669</v>
      </c>
      <c r="B235" s="57">
        <v>400</v>
      </c>
      <c r="C235" s="58">
        <v>400</v>
      </c>
      <c r="D235" s="57">
        <f>SUM(C235-B235)</f>
        <v>0</v>
      </c>
      <c r="E235" s="59">
        <f>+ROUND(+D235/B235*100,2)</f>
        <v>0</v>
      </c>
    </row>
    <row r="236" spans="1:5" s="14" customFormat="1" ht="15">
      <c r="A236" s="28" t="s">
        <v>670</v>
      </c>
      <c r="B236" s="57">
        <v>100</v>
      </c>
      <c r="C236" s="58">
        <v>100</v>
      </c>
      <c r="D236" s="57">
        <f>SUM(C236-B236)</f>
        <v>0</v>
      </c>
      <c r="E236" s="59">
        <f>+ROUND(+D236/B236*100,2)</f>
        <v>0</v>
      </c>
    </row>
    <row r="237" spans="1:5" s="14" customFormat="1" ht="15">
      <c r="A237" s="28" t="s">
        <v>671</v>
      </c>
      <c r="B237" s="57">
        <v>25</v>
      </c>
      <c r="C237" s="58">
        <v>25</v>
      </c>
      <c r="D237" s="57">
        <f>SUM(C237-B237)</f>
        <v>0</v>
      </c>
      <c r="E237" s="59">
        <f>+ROUND(+D237/B237*100,2)</f>
        <v>0</v>
      </c>
    </row>
    <row r="238" spans="1:5" s="14" customFormat="1" ht="15.75">
      <c r="A238" s="60"/>
      <c r="B238" s="57"/>
      <c r="C238" s="58"/>
      <c r="D238" s="57"/>
      <c r="E238" s="59"/>
    </row>
    <row r="239" spans="1:5" s="14" customFormat="1" ht="15.75">
      <c r="A239" s="60" t="s">
        <v>672</v>
      </c>
      <c r="B239" s="57"/>
      <c r="C239" s="58"/>
      <c r="D239" s="57"/>
      <c r="E239" s="59"/>
    </row>
    <row r="240" spans="1:5" s="14" customFormat="1" ht="15.75">
      <c r="A240" s="60" t="s">
        <v>673</v>
      </c>
      <c r="B240" s="57"/>
      <c r="C240" s="58"/>
      <c r="D240" s="57"/>
      <c r="E240" s="59"/>
    </row>
    <row r="241" spans="1:5" s="14" customFormat="1" ht="15">
      <c r="A241" s="28" t="s">
        <v>674</v>
      </c>
      <c r="B241" s="57">
        <v>80</v>
      </c>
      <c r="C241" s="58">
        <v>80</v>
      </c>
      <c r="D241" s="57">
        <f>SUM(C241-B241)</f>
        <v>0</v>
      </c>
      <c r="E241" s="59">
        <f>+ROUND(+D241/B241*100,2)</f>
        <v>0</v>
      </c>
    </row>
    <row r="242" spans="1:5" s="14" customFormat="1" ht="15">
      <c r="A242" s="28" t="s">
        <v>675</v>
      </c>
      <c r="B242" s="57">
        <v>100</v>
      </c>
      <c r="C242" s="58">
        <v>100</v>
      </c>
      <c r="D242" s="57">
        <f>SUM(C242-B242)</f>
        <v>0</v>
      </c>
      <c r="E242" s="59">
        <f>+ROUND(+D242/B242*100,2)</f>
        <v>0</v>
      </c>
    </row>
    <row r="243" spans="1:5" s="14" customFormat="1" ht="15">
      <c r="A243" s="28" t="s">
        <v>676</v>
      </c>
      <c r="B243" s="57">
        <v>100</v>
      </c>
      <c r="C243" s="58">
        <v>100</v>
      </c>
      <c r="D243" s="57">
        <f>SUM(C243-B243)</f>
        <v>0</v>
      </c>
      <c r="E243" s="59">
        <f>+ROUND(+D243/B243*100,2)</f>
        <v>0</v>
      </c>
    </row>
    <row r="244" spans="1:5" s="14" customFormat="1" ht="15">
      <c r="A244" s="28" t="s">
        <v>677</v>
      </c>
      <c r="B244" s="57">
        <v>300</v>
      </c>
      <c r="C244" s="58">
        <v>300</v>
      </c>
      <c r="D244" s="57">
        <f aca="true" t="shared" si="30" ref="D244:D251">SUM(C244-B244)</f>
        <v>0</v>
      </c>
      <c r="E244" s="59">
        <f aca="true" t="shared" si="31" ref="E244:E251">+ROUND(+D244/B244*100,2)</f>
        <v>0</v>
      </c>
    </row>
    <row r="245" spans="1:5" s="14" customFormat="1" ht="15">
      <c r="A245" s="28" t="s">
        <v>678</v>
      </c>
      <c r="B245" s="57">
        <v>300</v>
      </c>
      <c r="C245" s="58">
        <v>300</v>
      </c>
      <c r="D245" s="57">
        <f t="shared" si="30"/>
        <v>0</v>
      </c>
      <c r="E245" s="59">
        <f t="shared" si="31"/>
        <v>0</v>
      </c>
    </row>
    <row r="246" spans="1:5" s="14" customFormat="1" ht="15">
      <c r="A246" s="28" t="s">
        <v>679</v>
      </c>
      <c r="B246" s="57">
        <v>80</v>
      </c>
      <c r="C246" s="58">
        <v>80</v>
      </c>
      <c r="D246" s="57">
        <f t="shared" si="30"/>
        <v>0</v>
      </c>
      <c r="E246" s="59">
        <f t="shared" si="31"/>
        <v>0</v>
      </c>
    </row>
    <row r="247" spans="1:5" s="14" customFormat="1" ht="15">
      <c r="A247" s="28" t="s">
        <v>680</v>
      </c>
      <c r="B247" s="57">
        <v>100</v>
      </c>
      <c r="C247" s="58">
        <v>100</v>
      </c>
      <c r="D247" s="57">
        <f t="shared" si="30"/>
        <v>0</v>
      </c>
      <c r="E247" s="59">
        <f t="shared" si="31"/>
        <v>0</v>
      </c>
    </row>
    <row r="248" spans="1:5" s="14" customFormat="1" ht="15">
      <c r="A248" s="28" t="s">
        <v>682</v>
      </c>
      <c r="B248" s="57">
        <v>50</v>
      </c>
      <c r="C248" s="58">
        <v>50</v>
      </c>
      <c r="D248" s="57">
        <f t="shared" si="30"/>
        <v>0</v>
      </c>
      <c r="E248" s="59">
        <f t="shared" si="31"/>
        <v>0</v>
      </c>
    </row>
    <row r="249" spans="1:5" s="14" customFormat="1" ht="15">
      <c r="A249" s="28" t="s">
        <v>683</v>
      </c>
      <c r="B249" s="57">
        <v>80</v>
      </c>
      <c r="C249" s="58">
        <v>80</v>
      </c>
      <c r="D249" s="57">
        <f t="shared" si="30"/>
        <v>0</v>
      </c>
      <c r="E249" s="59">
        <f t="shared" si="31"/>
        <v>0</v>
      </c>
    </row>
    <row r="250" spans="1:5" s="14" customFormat="1" ht="30">
      <c r="A250" s="28" t="s">
        <v>684</v>
      </c>
      <c r="B250" s="57">
        <v>40</v>
      </c>
      <c r="C250" s="58">
        <v>40</v>
      </c>
      <c r="D250" s="57">
        <f t="shared" si="30"/>
        <v>0</v>
      </c>
      <c r="E250" s="59">
        <f t="shared" si="31"/>
        <v>0</v>
      </c>
    </row>
    <row r="251" spans="1:5" s="14" customFormat="1" ht="15">
      <c r="A251" s="28" t="s">
        <v>685</v>
      </c>
      <c r="B251" s="57">
        <v>55</v>
      </c>
      <c r="C251" s="58">
        <v>55</v>
      </c>
      <c r="D251" s="57">
        <f t="shared" si="30"/>
        <v>0</v>
      </c>
      <c r="E251" s="59">
        <f t="shared" si="31"/>
        <v>0</v>
      </c>
    </row>
    <row r="252" spans="1:5" s="14" customFormat="1" ht="15">
      <c r="A252" s="28"/>
      <c r="B252" s="57"/>
      <c r="C252" s="58"/>
      <c r="D252" s="57"/>
      <c r="E252" s="59"/>
    </row>
    <row r="253" spans="1:5" s="14" customFormat="1" ht="15.75">
      <c r="A253" s="60" t="s">
        <v>686</v>
      </c>
      <c r="B253" s="57"/>
      <c r="C253" s="58"/>
      <c r="D253" s="57"/>
      <c r="E253" s="59"/>
    </row>
    <row r="254" spans="1:5" s="14" customFormat="1" ht="15">
      <c r="A254" s="28" t="s">
        <v>674</v>
      </c>
      <c r="B254" s="57">
        <v>55</v>
      </c>
      <c r="C254" s="58">
        <v>55</v>
      </c>
      <c r="D254" s="57">
        <f>SUM(C254-B254)</f>
        <v>0</v>
      </c>
      <c r="E254" s="59">
        <f>+ROUND(+D254/B254*100,2)</f>
        <v>0</v>
      </c>
    </row>
    <row r="255" spans="1:5" s="14" customFormat="1" ht="15">
      <c r="A255" s="28" t="s">
        <v>675</v>
      </c>
      <c r="B255" s="57">
        <v>75</v>
      </c>
      <c r="C255" s="58">
        <v>75</v>
      </c>
      <c r="D255" s="57">
        <f aca="true" t="shared" si="32" ref="D255:D260">SUM(C255-B255)</f>
        <v>0</v>
      </c>
      <c r="E255" s="59">
        <f aca="true" t="shared" si="33" ref="E255:E260">+ROUND(+D255/B255*100,2)</f>
        <v>0</v>
      </c>
    </row>
    <row r="256" spans="1:5" s="14" customFormat="1" ht="15">
      <c r="A256" s="28" t="s">
        <v>676</v>
      </c>
      <c r="B256" s="57">
        <v>75</v>
      </c>
      <c r="C256" s="58">
        <v>75</v>
      </c>
      <c r="D256" s="57">
        <f t="shared" si="32"/>
        <v>0</v>
      </c>
      <c r="E256" s="59">
        <f t="shared" si="33"/>
        <v>0</v>
      </c>
    </row>
    <row r="257" spans="1:5" s="14" customFormat="1" ht="15">
      <c r="A257" s="28" t="s">
        <v>679</v>
      </c>
      <c r="B257" s="57">
        <v>55</v>
      </c>
      <c r="C257" s="58">
        <v>55</v>
      </c>
      <c r="D257" s="57">
        <f t="shared" si="32"/>
        <v>0</v>
      </c>
      <c r="E257" s="59">
        <f t="shared" si="33"/>
        <v>0</v>
      </c>
    </row>
    <row r="258" spans="1:5" s="14" customFormat="1" ht="15">
      <c r="A258" s="28" t="s">
        <v>680</v>
      </c>
      <c r="B258" s="57">
        <v>75</v>
      </c>
      <c r="C258" s="58">
        <v>75</v>
      </c>
      <c r="D258" s="57">
        <f t="shared" si="32"/>
        <v>0</v>
      </c>
      <c r="E258" s="59">
        <f t="shared" si="33"/>
        <v>0</v>
      </c>
    </row>
    <row r="259" spans="1:5" s="14" customFormat="1" ht="15">
      <c r="A259" s="28" t="s">
        <v>683</v>
      </c>
      <c r="B259" s="57">
        <v>55</v>
      </c>
      <c r="C259" s="58">
        <v>55</v>
      </c>
      <c r="D259" s="57">
        <f t="shared" si="32"/>
        <v>0</v>
      </c>
      <c r="E259" s="59">
        <f t="shared" si="33"/>
        <v>0</v>
      </c>
    </row>
    <row r="260" spans="1:5" s="14" customFormat="1" ht="15">
      <c r="A260" s="28" t="s">
        <v>685</v>
      </c>
      <c r="B260" s="57">
        <v>55</v>
      </c>
      <c r="C260" s="58">
        <v>55</v>
      </c>
      <c r="D260" s="57">
        <f t="shared" si="32"/>
        <v>0</v>
      </c>
      <c r="E260" s="59">
        <f t="shared" si="33"/>
        <v>0</v>
      </c>
    </row>
    <row r="261" spans="1:5" s="14" customFormat="1" ht="15.75">
      <c r="A261" s="60"/>
      <c r="B261" s="57"/>
      <c r="C261" s="58"/>
      <c r="D261" s="57"/>
      <c r="E261" s="59"/>
    </row>
    <row r="262" spans="1:5" s="14" customFormat="1" ht="15.75">
      <c r="A262" s="60" t="s">
        <v>687</v>
      </c>
      <c r="B262" s="57"/>
      <c r="C262" s="58"/>
      <c r="D262" s="57"/>
      <c r="E262" s="59"/>
    </row>
    <row r="263" spans="1:5" s="14" customFormat="1" ht="30">
      <c r="A263" s="28" t="s">
        <v>684</v>
      </c>
      <c r="B263" s="57">
        <v>20</v>
      </c>
      <c r="C263" s="58">
        <v>20</v>
      </c>
      <c r="D263" s="57">
        <f>SUM(C263-B263)</f>
        <v>0</v>
      </c>
      <c r="E263" s="59">
        <f>+ROUND(+D263/B263*100,2)</f>
        <v>0</v>
      </c>
    </row>
    <row r="264" spans="1:5" s="14" customFormat="1" ht="15">
      <c r="A264" s="28"/>
      <c r="B264" s="57"/>
      <c r="C264" s="58"/>
      <c r="D264" s="57"/>
      <c r="E264" s="59"/>
    </row>
    <row r="265" spans="1:5" s="14" customFormat="1" ht="15.75">
      <c r="A265" s="60" t="s">
        <v>688</v>
      </c>
      <c r="B265" s="57"/>
      <c r="C265" s="58"/>
      <c r="D265" s="57"/>
      <c r="E265" s="59"/>
    </row>
    <row r="266" spans="1:5" s="14" customFormat="1" ht="30">
      <c r="A266" s="28" t="s">
        <v>689</v>
      </c>
      <c r="B266" s="57">
        <v>310</v>
      </c>
      <c r="C266" s="58">
        <f>B266</f>
        <v>310</v>
      </c>
      <c r="D266" s="57">
        <f>SUM(C266-B266)</f>
        <v>0</v>
      </c>
      <c r="E266" s="59">
        <f>+ROUND(+D266/B266*100,2)</f>
        <v>0</v>
      </c>
    </row>
    <row r="267" spans="1:5" s="14" customFormat="1" ht="30">
      <c r="A267" s="28" t="s">
        <v>690</v>
      </c>
      <c r="B267" s="57">
        <v>45</v>
      </c>
      <c r="C267" s="58">
        <f>B267</f>
        <v>45</v>
      </c>
      <c r="D267" s="57">
        <f>SUM(C267-B267)</f>
        <v>0</v>
      </c>
      <c r="E267" s="59">
        <f>+ROUND(+D267/B267*100,2)</f>
        <v>0</v>
      </c>
    </row>
    <row r="268" spans="1:5" s="14" customFormat="1" ht="30">
      <c r="A268" s="71" t="s">
        <v>691</v>
      </c>
      <c r="B268" s="141" t="s">
        <v>692</v>
      </c>
      <c r="C268" s="161" t="s">
        <v>692</v>
      </c>
      <c r="D268" s="61"/>
      <c r="E268" s="63"/>
    </row>
    <row r="269" spans="1:5" s="14" customFormat="1" ht="79.5" customHeight="1">
      <c r="A269" s="28" t="s">
        <v>693</v>
      </c>
      <c r="B269" s="64" t="s">
        <v>694</v>
      </c>
      <c r="C269" s="65" t="s">
        <v>694</v>
      </c>
      <c r="D269" s="57"/>
      <c r="E269" s="59"/>
    </row>
    <row r="270" spans="1:5" s="14" customFormat="1" ht="30">
      <c r="A270" s="28" t="s">
        <v>695</v>
      </c>
      <c r="B270" s="64" t="s">
        <v>692</v>
      </c>
      <c r="C270" s="65" t="s">
        <v>692</v>
      </c>
      <c r="D270" s="57"/>
      <c r="E270" s="59"/>
    </row>
    <row r="271" spans="1:5" s="14" customFormat="1" ht="45">
      <c r="A271" s="28" t="s">
        <v>592</v>
      </c>
      <c r="B271" s="57">
        <v>3000</v>
      </c>
      <c r="C271" s="58">
        <v>3000</v>
      </c>
      <c r="D271" s="57">
        <f>SUM(C271-B271)</f>
        <v>0</v>
      </c>
      <c r="E271" s="59">
        <f>+ROUND(+D271/B271*100,2)</f>
        <v>0</v>
      </c>
    </row>
    <row r="272" spans="1:5" s="14" customFormat="1" ht="45">
      <c r="A272" s="28" t="s">
        <v>595</v>
      </c>
      <c r="B272" s="57">
        <v>3000</v>
      </c>
      <c r="C272" s="58">
        <v>3000</v>
      </c>
      <c r="D272" s="57">
        <f>SUM(C272-B272)</f>
        <v>0</v>
      </c>
      <c r="E272" s="59">
        <f>+ROUND(+D272/B272*100,2)</f>
        <v>0</v>
      </c>
    </row>
    <row r="273" spans="1:5" s="14" customFormat="1" ht="60">
      <c r="A273" s="28" t="s">
        <v>697</v>
      </c>
      <c r="B273" s="64" t="s">
        <v>698</v>
      </c>
      <c r="C273" s="65" t="s">
        <v>698</v>
      </c>
      <c r="D273" s="57"/>
      <c r="E273" s="59"/>
    </row>
    <row r="274" spans="1:5" s="14" customFormat="1" ht="30">
      <c r="A274" s="28" t="s">
        <v>596</v>
      </c>
      <c r="B274" s="57">
        <v>300</v>
      </c>
      <c r="C274" s="58">
        <v>300</v>
      </c>
      <c r="D274" s="57">
        <f>SUM(C274-B274)</f>
        <v>0</v>
      </c>
      <c r="E274" s="59">
        <f>+ROUND(+D274/B274*100,2)</f>
        <v>0</v>
      </c>
    </row>
    <row r="275" spans="1:5" s="14" customFormat="1" ht="30">
      <c r="A275" s="28" t="s">
        <v>596</v>
      </c>
      <c r="B275" s="57">
        <v>400</v>
      </c>
      <c r="C275" s="58">
        <v>400</v>
      </c>
      <c r="D275" s="57">
        <f>SUM(C275-B275)</f>
        <v>0</v>
      </c>
      <c r="E275" s="59">
        <f>+ROUND(+D275/B275*100,2)</f>
        <v>0</v>
      </c>
    </row>
    <row r="276" spans="1:5" s="14" customFormat="1" ht="30">
      <c r="A276" s="28" t="s">
        <v>597</v>
      </c>
      <c r="B276" s="57">
        <v>200</v>
      </c>
      <c r="C276" s="58">
        <v>200</v>
      </c>
      <c r="D276" s="57">
        <f>SUM(C276-B276)</f>
        <v>0</v>
      </c>
      <c r="E276" s="59">
        <f>+ROUND(+D276/B276*100,2)</f>
        <v>0</v>
      </c>
    </row>
    <row r="277" spans="1:5" s="14" customFormat="1" ht="30">
      <c r="A277" s="28" t="s">
        <v>598</v>
      </c>
      <c r="B277" s="57">
        <v>100</v>
      </c>
      <c r="C277" s="58">
        <v>100</v>
      </c>
      <c r="D277" s="57">
        <f>SUM(C277-B277)</f>
        <v>0</v>
      </c>
      <c r="E277" s="59">
        <f>+ROUND(+D277/B277*100,2)</f>
        <v>0</v>
      </c>
    </row>
    <row r="278" spans="1:5" s="14" customFormat="1" ht="30">
      <c r="A278" s="28" t="s">
        <v>599</v>
      </c>
      <c r="B278" s="57">
        <v>250</v>
      </c>
      <c r="C278" s="58">
        <v>250</v>
      </c>
      <c r="D278" s="57">
        <f>SUM(C278-B278)</f>
        <v>0</v>
      </c>
      <c r="E278" s="59">
        <f>+ROUND(+D278/B278*100,2)</f>
        <v>0</v>
      </c>
    </row>
    <row r="279" spans="1:5" s="14" customFormat="1" ht="15">
      <c r="A279" s="28" t="s">
        <v>699</v>
      </c>
      <c r="B279" s="57"/>
      <c r="C279" s="58"/>
      <c r="D279" s="57"/>
      <c r="E279" s="59"/>
    </row>
    <row r="280" spans="1:5" s="14" customFormat="1" ht="15">
      <c r="A280" s="28"/>
      <c r="B280" s="57"/>
      <c r="C280" s="58"/>
      <c r="D280" s="57"/>
      <c r="E280" s="59"/>
    </row>
    <row r="281" spans="1:5" s="14" customFormat="1" ht="15.75">
      <c r="A281" s="60" t="s">
        <v>700</v>
      </c>
      <c r="B281" s="57"/>
      <c r="C281" s="58"/>
      <c r="D281" s="57"/>
      <c r="E281" s="59"/>
    </row>
    <row r="282" spans="1:5" s="14" customFormat="1" ht="15">
      <c r="A282" s="28" t="s">
        <v>701</v>
      </c>
      <c r="B282" s="57">
        <v>20</v>
      </c>
      <c r="C282" s="58">
        <f>B282</f>
        <v>20</v>
      </c>
      <c r="D282" s="57">
        <f>SUM(C282-B282)</f>
        <v>0</v>
      </c>
      <c r="E282" s="59">
        <f>+ROUND(+D282/B282*100,2)</f>
        <v>0</v>
      </c>
    </row>
    <row r="283" spans="1:5" s="14" customFormat="1" ht="15">
      <c r="A283" s="28" t="s">
        <v>702</v>
      </c>
      <c r="B283" s="57">
        <v>20</v>
      </c>
      <c r="C283" s="58">
        <v>21</v>
      </c>
      <c r="D283" s="57">
        <f>SUM(C283-B283)</f>
        <v>1</v>
      </c>
      <c r="E283" s="59">
        <f>+ROUND(+D283/B283*100,2)</f>
        <v>5</v>
      </c>
    </row>
    <row r="284" spans="1:5" s="14" customFormat="1" ht="15">
      <c r="A284" s="28" t="s">
        <v>703</v>
      </c>
      <c r="B284" s="57">
        <v>20</v>
      </c>
      <c r="C284" s="58">
        <f aca="true" t="shared" si="34" ref="C284:C289">B284</f>
        <v>20</v>
      </c>
      <c r="D284" s="57">
        <f>SUM(C284-B284)</f>
        <v>0</v>
      </c>
      <c r="E284" s="59">
        <f>+ROUND(+D284/B284*100,2)</f>
        <v>0</v>
      </c>
    </row>
    <row r="285" spans="1:5" s="14" customFormat="1" ht="15">
      <c r="A285" s="28" t="s">
        <v>704</v>
      </c>
      <c r="B285" s="57">
        <v>40</v>
      </c>
      <c r="C285" s="58">
        <f t="shared" si="34"/>
        <v>40</v>
      </c>
      <c r="D285" s="57">
        <f aca="true" t="shared" si="35" ref="D285:D296">SUM(C285-B285)</f>
        <v>0</v>
      </c>
      <c r="E285" s="59">
        <f aca="true" t="shared" si="36" ref="E285:E296">+ROUND(+D285/B285*100,2)</f>
        <v>0</v>
      </c>
    </row>
    <row r="286" spans="1:5" s="14" customFormat="1" ht="15">
      <c r="A286" s="28" t="s">
        <v>705</v>
      </c>
      <c r="B286" s="57">
        <v>40</v>
      </c>
      <c r="C286" s="58">
        <f t="shared" si="34"/>
        <v>40</v>
      </c>
      <c r="D286" s="57">
        <f t="shared" si="35"/>
        <v>0</v>
      </c>
      <c r="E286" s="59">
        <f t="shared" si="36"/>
        <v>0</v>
      </c>
    </row>
    <row r="287" spans="1:5" s="14" customFormat="1" ht="15">
      <c r="A287" s="28" t="s">
        <v>706</v>
      </c>
      <c r="B287" s="57">
        <v>20</v>
      </c>
      <c r="C287" s="58">
        <f t="shared" si="34"/>
        <v>20</v>
      </c>
      <c r="D287" s="57">
        <f t="shared" si="35"/>
        <v>0</v>
      </c>
      <c r="E287" s="59">
        <f t="shared" si="36"/>
        <v>0</v>
      </c>
    </row>
    <row r="288" spans="1:5" s="14" customFormat="1" ht="15">
      <c r="A288" s="28" t="s">
        <v>707</v>
      </c>
      <c r="B288" s="57">
        <v>10</v>
      </c>
      <c r="C288" s="58">
        <f t="shared" si="34"/>
        <v>10</v>
      </c>
      <c r="D288" s="57">
        <f t="shared" si="35"/>
        <v>0</v>
      </c>
      <c r="E288" s="59">
        <f t="shared" si="36"/>
        <v>0</v>
      </c>
    </row>
    <row r="289" spans="1:5" s="14" customFormat="1" ht="15">
      <c r="A289" s="28" t="s">
        <v>708</v>
      </c>
      <c r="B289" s="57">
        <v>25</v>
      </c>
      <c r="C289" s="58">
        <f t="shared" si="34"/>
        <v>25</v>
      </c>
      <c r="D289" s="57">
        <f t="shared" si="35"/>
        <v>0</v>
      </c>
      <c r="E289" s="59">
        <f t="shared" si="36"/>
        <v>0</v>
      </c>
    </row>
    <row r="290" spans="1:5" s="14" customFormat="1" ht="15">
      <c r="A290" s="28" t="s">
        <v>709</v>
      </c>
      <c r="B290" s="57">
        <v>35</v>
      </c>
      <c r="C290" s="58">
        <v>0</v>
      </c>
      <c r="D290" s="57">
        <v>-35</v>
      </c>
      <c r="E290" s="59">
        <f>+ROUND(+D290/B290*100,2)</f>
        <v>-100</v>
      </c>
    </row>
    <row r="291" spans="1:5" s="14" customFormat="1" ht="15">
      <c r="A291" s="28" t="s">
        <v>710</v>
      </c>
      <c r="B291" s="57">
        <v>350</v>
      </c>
      <c r="C291" s="58">
        <v>367.5</v>
      </c>
      <c r="D291" s="57">
        <f t="shared" si="35"/>
        <v>17.5</v>
      </c>
      <c r="E291" s="59">
        <f t="shared" si="36"/>
        <v>5</v>
      </c>
    </row>
    <row r="292" spans="1:5" s="14" customFormat="1" ht="15">
      <c r="A292" s="28" t="s">
        <v>711</v>
      </c>
      <c r="B292" s="57">
        <v>8</v>
      </c>
      <c r="C292" s="58">
        <f>B292+SUM(B292*4.5/100)</f>
        <v>8.36</v>
      </c>
      <c r="D292" s="57">
        <f t="shared" si="35"/>
        <v>0.35999999999999943</v>
      </c>
      <c r="E292" s="59">
        <f t="shared" si="36"/>
        <v>4.5</v>
      </c>
    </row>
    <row r="293" spans="1:5" s="14" customFormat="1" ht="15">
      <c r="A293" s="28" t="s">
        <v>712</v>
      </c>
      <c r="B293" s="57">
        <v>5</v>
      </c>
      <c r="C293" s="58">
        <f>B293+SUM(B293*4.5/100)</f>
        <v>5.225</v>
      </c>
      <c r="D293" s="57">
        <f t="shared" si="35"/>
        <v>0.22499999999999964</v>
      </c>
      <c r="E293" s="59">
        <f t="shared" si="36"/>
        <v>4.5</v>
      </c>
    </row>
    <row r="294" spans="1:5" s="14" customFormat="1" ht="15">
      <c r="A294" s="28" t="s">
        <v>713</v>
      </c>
      <c r="B294" s="57">
        <v>1</v>
      </c>
      <c r="C294" s="58">
        <f>B294+SUM(B294*4.5/100)</f>
        <v>1.045</v>
      </c>
      <c r="D294" s="57">
        <f t="shared" si="35"/>
        <v>0.04499999999999993</v>
      </c>
      <c r="E294" s="59">
        <f t="shared" si="36"/>
        <v>4.5</v>
      </c>
    </row>
    <row r="295" spans="1:5" s="14" customFormat="1" ht="15">
      <c r="A295" s="28" t="s">
        <v>714</v>
      </c>
      <c r="B295" s="57">
        <v>0.5</v>
      </c>
      <c r="C295" s="58">
        <v>0.52</v>
      </c>
      <c r="D295" s="57">
        <f t="shared" si="35"/>
        <v>0.020000000000000018</v>
      </c>
      <c r="E295" s="59">
        <f t="shared" si="36"/>
        <v>4</v>
      </c>
    </row>
    <row r="296" spans="1:5" s="14" customFormat="1" ht="15">
      <c r="A296" s="28" t="s">
        <v>715</v>
      </c>
      <c r="B296" s="57">
        <v>20</v>
      </c>
      <c r="C296" s="58">
        <v>21</v>
      </c>
      <c r="D296" s="57">
        <f t="shared" si="35"/>
        <v>1</v>
      </c>
      <c r="E296" s="59">
        <f t="shared" si="36"/>
        <v>5</v>
      </c>
    </row>
    <row r="297" spans="1:5" ht="15">
      <c r="A297" s="28"/>
      <c r="B297" s="57"/>
      <c r="C297" s="25"/>
      <c r="D297" s="24"/>
      <c r="E297" s="158"/>
    </row>
    <row r="298" spans="1:5" ht="15.75">
      <c r="A298" s="70" t="s">
        <v>1081</v>
      </c>
      <c r="B298" s="57"/>
      <c r="C298" s="25"/>
      <c r="D298" s="24"/>
      <c r="E298" s="158"/>
    </row>
    <row r="299" spans="1:5" ht="15">
      <c r="A299" s="28"/>
      <c r="B299" s="57"/>
      <c r="C299" s="25"/>
      <c r="D299" s="24"/>
      <c r="E299" s="158"/>
    </row>
    <row r="300" spans="1:5" ht="15.75">
      <c r="A300" s="60" t="s">
        <v>716</v>
      </c>
      <c r="B300" s="57"/>
      <c r="C300" s="25"/>
      <c r="D300" s="24"/>
      <c r="E300" s="158"/>
    </row>
    <row r="301" spans="1:5" ht="15">
      <c r="A301" s="28"/>
      <c r="B301" s="57"/>
      <c r="C301" s="25"/>
      <c r="D301" s="24"/>
      <c r="E301" s="158"/>
    </row>
    <row r="302" spans="1:5" ht="15.75">
      <c r="A302" s="60" t="s">
        <v>717</v>
      </c>
      <c r="B302" s="57"/>
      <c r="C302" s="25"/>
      <c r="D302" s="24"/>
      <c r="E302" s="158"/>
    </row>
    <row r="303" spans="1:5" ht="15">
      <c r="A303" s="28" t="s">
        <v>718</v>
      </c>
      <c r="B303" s="57">
        <v>34.5</v>
      </c>
      <c r="C303" s="58">
        <v>34.5</v>
      </c>
      <c r="D303" s="57">
        <f>SUM(C303-B303)</f>
        <v>0</v>
      </c>
      <c r="E303" s="59">
        <f>+ROUND(+D303/B303*100,2)</f>
        <v>0</v>
      </c>
    </row>
    <row r="304" spans="1:5" ht="15">
      <c r="A304" s="28" t="s">
        <v>719</v>
      </c>
      <c r="B304" s="57">
        <v>37</v>
      </c>
      <c r="C304" s="58">
        <v>37</v>
      </c>
      <c r="D304" s="57">
        <f aca="true" t="shared" si="37" ref="D304:D309">SUM(C304-B304)</f>
        <v>0</v>
      </c>
      <c r="E304" s="59">
        <f aca="true" t="shared" si="38" ref="E304:E309">+ROUND(+D304/B304*100,2)</f>
        <v>0</v>
      </c>
    </row>
    <row r="305" spans="1:5" ht="15">
      <c r="A305" s="28" t="s">
        <v>720</v>
      </c>
      <c r="B305" s="57">
        <v>44</v>
      </c>
      <c r="C305" s="58">
        <v>44</v>
      </c>
      <c r="D305" s="57">
        <f t="shared" si="37"/>
        <v>0</v>
      </c>
      <c r="E305" s="59">
        <f t="shared" si="38"/>
        <v>0</v>
      </c>
    </row>
    <row r="306" spans="1:5" ht="15">
      <c r="A306" s="28" t="s">
        <v>721</v>
      </c>
      <c r="B306" s="57">
        <v>49.5</v>
      </c>
      <c r="C306" s="58">
        <v>49.5</v>
      </c>
      <c r="D306" s="57">
        <f t="shared" si="37"/>
        <v>0</v>
      </c>
      <c r="E306" s="59">
        <f t="shared" si="38"/>
        <v>0</v>
      </c>
    </row>
    <row r="307" spans="1:5" ht="15">
      <c r="A307" s="68" t="s">
        <v>722</v>
      </c>
      <c r="B307" s="57">
        <v>55</v>
      </c>
      <c r="C307" s="58">
        <v>55</v>
      </c>
      <c r="D307" s="57">
        <f t="shared" si="37"/>
        <v>0</v>
      </c>
      <c r="E307" s="59">
        <f t="shared" si="38"/>
        <v>0</v>
      </c>
    </row>
    <row r="308" spans="1:5" ht="15">
      <c r="A308" s="28" t="s">
        <v>723</v>
      </c>
      <c r="B308" s="57">
        <v>63.6</v>
      </c>
      <c r="C308" s="58">
        <v>63.6</v>
      </c>
      <c r="D308" s="57">
        <f t="shared" si="37"/>
        <v>0</v>
      </c>
      <c r="E308" s="59">
        <f t="shared" si="38"/>
        <v>0</v>
      </c>
    </row>
    <row r="309" spans="1:5" ht="15">
      <c r="A309" s="71" t="s">
        <v>724</v>
      </c>
      <c r="B309" s="61">
        <v>20</v>
      </c>
      <c r="C309" s="62">
        <v>20</v>
      </c>
      <c r="D309" s="61">
        <f t="shared" si="37"/>
        <v>0</v>
      </c>
      <c r="E309" s="63">
        <f t="shared" si="38"/>
        <v>0</v>
      </c>
    </row>
    <row r="310" spans="1:5" ht="15">
      <c r="A310" s="28"/>
      <c r="B310" s="57"/>
      <c r="C310" s="25"/>
      <c r="D310" s="24"/>
      <c r="E310" s="158"/>
    </row>
    <row r="311" spans="1:5" ht="15">
      <c r="A311" s="68"/>
      <c r="B311" s="57"/>
      <c r="C311" s="25"/>
      <c r="D311" s="24"/>
      <c r="E311" s="158"/>
    </row>
    <row r="312" spans="1:5" ht="15.75">
      <c r="A312" s="70" t="s">
        <v>725</v>
      </c>
      <c r="B312" s="57"/>
      <c r="C312" s="25"/>
      <c r="D312" s="24"/>
      <c r="E312" s="158"/>
    </row>
    <row r="313" spans="1:5" ht="15">
      <c r="A313" s="28"/>
      <c r="B313" s="57"/>
      <c r="C313" s="25"/>
      <c r="D313" s="24"/>
      <c r="E313" s="158"/>
    </row>
    <row r="314" spans="1:5" ht="15.75">
      <c r="A314" s="60" t="s">
        <v>726</v>
      </c>
      <c r="B314" s="57"/>
      <c r="C314" s="25"/>
      <c r="D314" s="24"/>
      <c r="E314" s="158"/>
    </row>
    <row r="315" spans="1:5" ht="15">
      <c r="A315" s="28" t="s">
        <v>727</v>
      </c>
      <c r="B315" s="57">
        <v>65</v>
      </c>
      <c r="C315" s="58">
        <v>65</v>
      </c>
      <c r="D315" s="57">
        <f>SUM(C315-B315)</f>
        <v>0</v>
      </c>
      <c r="E315" s="59">
        <f>+ROUND(+D315/B315*100,2)</f>
        <v>0</v>
      </c>
    </row>
    <row r="316" spans="1:5" ht="30">
      <c r="A316" s="28" t="s">
        <v>728</v>
      </c>
      <c r="B316" s="57"/>
      <c r="C316" s="25"/>
      <c r="D316" s="24"/>
      <c r="E316" s="158"/>
    </row>
    <row r="317" spans="1:5" ht="15">
      <c r="A317" s="28"/>
      <c r="B317" s="57"/>
      <c r="C317" s="25"/>
      <c r="D317" s="24"/>
      <c r="E317" s="158"/>
    </row>
    <row r="318" spans="1:5" ht="31.5">
      <c r="A318" s="60" t="s">
        <v>729</v>
      </c>
      <c r="B318" s="57"/>
      <c r="C318" s="25"/>
      <c r="D318" s="24"/>
      <c r="E318" s="158"/>
    </row>
    <row r="319" spans="1:5" ht="15.75">
      <c r="A319" s="60"/>
      <c r="B319" s="57"/>
      <c r="C319" s="25"/>
      <c r="D319" s="24"/>
      <c r="E319" s="158"/>
    </row>
    <row r="320" spans="1:5" ht="15.75">
      <c r="A320" s="60" t="s">
        <v>730</v>
      </c>
      <c r="B320" s="57"/>
      <c r="C320" s="25"/>
      <c r="D320" s="24"/>
      <c r="E320" s="158"/>
    </row>
    <row r="321" spans="1:5" ht="15">
      <c r="A321" s="28" t="s">
        <v>731</v>
      </c>
      <c r="B321" s="57" t="s">
        <v>38</v>
      </c>
      <c r="C321" s="58" t="s">
        <v>38</v>
      </c>
      <c r="D321" s="57"/>
      <c r="E321" s="59"/>
    </row>
    <row r="322" spans="1:5" ht="15">
      <c r="A322" s="23" t="s">
        <v>732</v>
      </c>
      <c r="B322" s="57">
        <v>28</v>
      </c>
      <c r="C322" s="58">
        <v>28</v>
      </c>
      <c r="D322" s="57">
        <f aca="true" t="shared" si="39" ref="D322:D333">SUM(C322-B322)</f>
        <v>0</v>
      </c>
      <c r="E322" s="59">
        <f aca="true" t="shared" si="40" ref="E322:E333">+ROUND(+D322/B322*100,2)</f>
        <v>0</v>
      </c>
    </row>
    <row r="323" spans="1:5" ht="15">
      <c r="A323" s="23" t="s">
        <v>733</v>
      </c>
      <c r="B323" s="57">
        <v>28</v>
      </c>
      <c r="C323" s="58">
        <v>28</v>
      </c>
      <c r="D323" s="57">
        <f t="shared" si="39"/>
        <v>0</v>
      </c>
      <c r="E323" s="59">
        <f t="shared" si="40"/>
        <v>0</v>
      </c>
    </row>
    <row r="324" spans="1:5" ht="15">
      <c r="A324" s="23" t="s">
        <v>734</v>
      </c>
      <c r="B324" s="57">
        <v>50</v>
      </c>
      <c r="C324" s="58">
        <v>50</v>
      </c>
      <c r="D324" s="57">
        <f t="shared" si="39"/>
        <v>0</v>
      </c>
      <c r="E324" s="59">
        <f t="shared" si="40"/>
        <v>0</v>
      </c>
    </row>
    <row r="325" spans="1:5" ht="15">
      <c r="A325" s="23" t="s">
        <v>735</v>
      </c>
      <c r="B325" s="57">
        <v>60</v>
      </c>
      <c r="C325" s="58">
        <v>60</v>
      </c>
      <c r="D325" s="57">
        <f t="shared" si="39"/>
        <v>0</v>
      </c>
      <c r="E325" s="59">
        <f t="shared" si="40"/>
        <v>0</v>
      </c>
    </row>
    <row r="326" spans="1:5" ht="30">
      <c r="A326" s="23" t="s">
        <v>736</v>
      </c>
      <c r="B326" s="57">
        <v>200</v>
      </c>
      <c r="C326" s="58">
        <v>200</v>
      </c>
      <c r="D326" s="57">
        <f t="shared" si="39"/>
        <v>0</v>
      </c>
      <c r="E326" s="59">
        <f t="shared" si="40"/>
        <v>0</v>
      </c>
    </row>
    <row r="327" spans="1:5" ht="30">
      <c r="A327" s="23" t="s">
        <v>737</v>
      </c>
      <c r="B327" s="57">
        <v>100</v>
      </c>
      <c r="C327" s="58">
        <v>100</v>
      </c>
      <c r="D327" s="57">
        <f t="shared" si="39"/>
        <v>0</v>
      </c>
      <c r="E327" s="59">
        <f t="shared" si="40"/>
        <v>0</v>
      </c>
    </row>
    <row r="328" spans="1:5" ht="30">
      <c r="A328" s="23" t="s">
        <v>738</v>
      </c>
      <c r="B328" s="57">
        <v>80</v>
      </c>
      <c r="C328" s="58">
        <v>80</v>
      </c>
      <c r="D328" s="57">
        <f t="shared" si="39"/>
        <v>0</v>
      </c>
      <c r="E328" s="59">
        <f t="shared" si="40"/>
        <v>0</v>
      </c>
    </row>
    <row r="329" spans="1:5" ht="45">
      <c r="A329" s="151" t="s">
        <v>739</v>
      </c>
      <c r="B329" s="57">
        <v>50</v>
      </c>
      <c r="C329" s="58">
        <v>50</v>
      </c>
      <c r="D329" s="57">
        <f t="shared" si="39"/>
        <v>0</v>
      </c>
      <c r="E329" s="59">
        <f t="shared" si="40"/>
        <v>0</v>
      </c>
    </row>
    <row r="330" spans="1:5" ht="30">
      <c r="A330" s="23" t="s">
        <v>740</v>
      </c>
      <c r="B330" s="57">
        <v>150</v>
      </c>
      <c r="C330" s="58">
        <v>150</v>
      </c>
      <c r="D330" s="57">
        <f t="shared" si="39"/>
        <v>0</v>
      </c>
      <c r="E330" s="59">
        <f t="shared" si="40"/>
        <v>0</v>
      </c>
    </row>
    <row r="331" spans="1:5" ht="30">
      <c r="A331" s="23" t="s">
        <v>741</v>
      </c>
      <c r="B331" s="57">
        <v>80</v>
      </c>
      <c r="C331" s="58">
        <v>80</v>
      </c>
      <c r="D331" s="57">
        <f t="shared" si="39"/>
        <v>0</v>
      </c>
      <c r="E331" s="59">
        <f t="shared" si="40"/>
        <v>0</v>
      </c>
    </row>
    <row r="332" spans="1:5" ht="15">
      <c r="A332" s="23" t="s">
        <v>742</v>
      </c>
      <c r="B332" s="57">
        <v>28</v>
      </c>
      <c r="C332" s="58">
        <v>28</v>
      </c>
      <c r="D332" s="57">
        <f t="shared" si="39"/>
        <v>0</v>
      </c>
      <c r="E332" s="59">
        <f t="shared" si="40"/>
        <v>0</v>
      </c>
    </row>
    <row r="333" spans="1:5" ht="30">
      <c r="A333" s="23" t="s">
        <v>743</v>
      </c>
      <c r="B333" s="57">
        <v>28</v>
      </c>
      <c r="C333" s="58">
        <v>28</v>
      </c>
      <c r="D333" s="57">
        <f t="shared" si="39"/>
        <v>0</v>
      </c>
      <c r="E333" s="59">
        <f t="shared" si="40"/>
        <v>0</v>
      </c>
    </row>
    <row r="334" spans="1:5" ht="15">
      <c r="A334" s="23"/>
      <c r="B334" s="57"/>
      <c r="C334" s="58"/>
      <c r="D334" s="24"/>
      <c r="E334" s="158"/>
    </row>
    <row r="335" spans="1:5" ht="15.75">
      <c r="A335" s="32" t="s">
        <v>744</v>
      </c>
      <c r="B335" s="57"/>
      <c r="C335" s="58"/>
      <c r="D335" s="24"/>
      <c r="E335" s="158"/>
    </row>
    <row r="336" spans="1:5" ht="15">
      <c r="A336" s="23" t="s">
        <v>731</v>
      </c>
      <c r="B336" s="57" t="s">
        <v>38</v>
      </c>
      <c r="C336" s="58" t="s">
        <v>38</v>
      </c>
      <c r="D336" s="57"/>
      <c r="E336" s="59"/>
    </row>
    <row r="337" spans="1:5" ht="15">
      <c r="A337" s="23" t="s">
        <v>732</v>
      </c>
      <c r="B337" s="57">
        <v>28</v>
      </c>
      <c r="C337" s="58">
        <v>28</v>
      </c>
      <c r="D337" s="57">
        <f aca="true" t="shared" si="41" ref="D337:D347">SUM(C337-B337)</f>
        <v>0</v>
      </c>
      <c r="E337" s="59">
        <f aca="true" t="shared" si="42" ref="E337:E347">+ROUND(+D337/B337*100,2)</f>
        <v>0</v>
      </c>
    </row>
    <row r="338" spans="1:5" ht="15">
      <c r="A338" s="23" t="s">
        <v>733</v>
      </c>
      <c r="B338" s="57">
        <v>28</v>
      </c>
      <c r="C338" s="58">
        <v>28</v>
      </c>
      <c r="D338" s="57">
        <f t="shared" si="41"/>
        <v>0</v>
      </c>
      <c r="E338" s="59">
        <f t="shared" si="42"/>
        <v>0</v>
      </c>
    </row>
    <row r="339" spans="1:5" ht="15">
      <c r="A339" s="23" t="s">
        <v>734</v>
      </c>
      <c r="B339" s="57">
        <v>25</v>
      </c>
      <c r="C339" s="58">
        <v>25</v>
      </c>
      <c r="D339" s="57">
        <f t="shared" si="41"/>
        <v>0</v>
      </c>
      <c r="E339" s="59">
        <f t="shared" si="42"/>
        <v>0</v>
      </c>
    </row>
    <row r="340" spans="1:5" ht="15">
      <c r="A340" s="23" t="s">
        <v>735</v>
      </c>
      <c r="B340" s="57">
        <v>30</v>
      </c>
      <c r="C340" s="58">
        <v>30</v>
      </c>
      <c r="D340" s="57">
        <f t="shared" si="41"/>
        <v>0</v>
      </c>
      <c r="E340" s="59">
        <f t="shared" si="42"/>
        <v>0</v>
      </c>
    </row>
    <row r="341" spans="1:5" ht="30">
      <c r="A341" s="23" t="s">
        <v>736</v>
      </c>
      <c r="B341" s="57">
        <v>100</v>
      </c>
      <c r="C341" s="58">
        <v>100</v>
      </c>
      <c r="D341" s="57">
        <f t="shared" si="41"/>
        <v>0</v>
      </c>
      <c r="E341" s="59">
        <f t="shared" si="42"/>
        <v>0</v>
      </c>
    </row>
    <row r="342" spans="1:5" ht="30">
      <c r="A342" s="23" t="s">
        <v>737</v>
      </c>
      <c r="B342" s="57">
        <v>50</v>
      </c>
      <c r="C342" s="58">
        <v>50</v>
      </c>
      <c r="D342" s="57">
        <f t="shared" si="41"/>
        <v>0</v>
      </c>
      <c r="E342" s="59">
        <f t="shared" si="42"/>
        <v>0</v>
      </c>
    </row>
    <row r="343" spans="1:5" ht="30">
      <c r="A343" s="23" t="s">
        <v>738</v>
      </c>
      <c r="B343" s="57">
        <v>40</v>
      </c>
      <c r="C343" s="58">
        <v>40</v>
      </c>
      <c r="D343" s="57">
        <f t="shared" si="41"/>
        <v>0</v>
      </c>
      <c r="E343" s="59">
        <f t="shared" si="42"/>
        <v>0</v>
      </c>
    </row>
    <row r="344" spans="1:5" ht="45">
      <c r="A344" s="151" t="s">
        <v>739</v>
      </c>
      <c r="B344" s="57">
        <v>50</v>
      </c>
      <c r="C344" s="58">
        <v>50</v>
      </c>
      <c r="D344" s="57">
        <f t="shared" si="41"/>
        <v>0</v>
      </c>
      <c r="E344" s="59">
        <f t="shared" si="42"/>
        <v>0</v>
      </c>
    </row>
    <row r="345" spans="1:5" ht="30">
      <c r="A345" s="23" t="s">
        <v>740</v>
      </c>
      <c r="B345" s="57">
        <v>75</v>
      </c>
      <c r="C345" s="58">
        <v>75</v>
      </c>
      <c r="D345" s="57">
        <f t="shared" si="41"/>
        <v>0</v>
      </c>
      <c r="E345" s="59">
        <f t="shared" si="42"/>
        <v>0</v>
      </c>
    </row>
    <row r="346" spans="1:5" ht="30">
      <c r="A346" s="23" t="s">
        <v>741</v>
      </c>
      <c r="B346" s="57">
        <v>40</v>
      </c>
      <c r="C346" s="58">
        <v>40</v>
      </c>
      <c r="D346" s="57">
        <f t="shared" si="41"/>
        <v>0</v>
      </c>
      <c r="E346" s="59">
        <f t="shared" si="42"/>
        <v>0</v>
      </c>
    </row>
    <row r="347" spans="1:5" ht="30">
      <c r="A347" s="23" t="s">
        <v>743</v>
      </c>
      <c r="B347" s="57">
        <v>28</v>
      </c>
      <c r="C347" s="58">
        <v>28</v>
      </c>
      <c r="D347" s="57">
        <f t="shared" si="41"/>
        <v>0</v>
      </c>
      <c r="E347" s="59">
        <f t="shared" si="42"/>
        <v>0</v>
      </c>
    </row>
    <row r="348" spans="1:5" ht="15">
      <c r="A348" s="23"/>
      <c r="B348" s="57"/>
      <c r="C348" s="58"/>
      <c r="D348" s="24"/>
      <c r="E348" s="158"/>
    </row>
    <row r="349" spans="1:5" ht="31.5">
      <c r="A349" s="152" t="s">
        <v>745</v>
      </c>
      <c r="B349" s="57"/>
      <c r="C349" s="58"/>
      <c r="D349" s="24"/>
      <c r="E349" s="158"/>
    </row>
    <row r="350" spans="1:5" ht="15.75">
      <c r="A350" s="162"/>
      <c r="B350" s="61"/>
      <c r="C350" s="62"/>
      <c r="D350" s="118"/>
      <c r="E350" s="160"/>
    </row>
    <row r="351" spans="1:5" ht="15">
      <c r="A351" s="151" t="s">
        <v>731</v>
      </c>
      <c r="B351" s="57">
        <v>55</v>
      </c>
      <c r="C351" s="58">
        <v>55</v>
      </c>
      <c r="D351" s="57">
        <f>SUM(C351-B351)</f>
        <v>0</v>
      </c>
      <c r="E351" s="59">
        <f>+ROUND(+D351/B351*100,2)</f>
        <v>0</v>
      </c>
    </row>
    <row r="352" spans="1:5" ht="30">
      <c r="A352" s="151" t="s">
        <v>746</v>
      </c>
      <c r="B352" s="57">
        <v>100</v>
      </c>
      <c r="C352" s="58">
        <v>100</v>
      </c>
      <c r="D352" s="57">
        <f>SUM(C352-B352)</f>
        <v>0</v>
      </c>
      <c r="E352" s="59">
        <f>+ROUND(+D352/B352*100,2)</f>
        <v>0</v>
      </c>
    </row>
    <row r="353" spans="1:5" ht="30">
      <c r="A353" s="151" t="s">
        <v>747</v>
      </c>
      <c r="B353" s="57">
        <v>100</v>
      </c>
      <c r="C353" s="58">
        <v>100</v>
      </c>
      <c r="D353" s="57">
        <f aca="true" t="shared" si="43" ref="D353:D361">SUM(C353-B353)</f>
        <v>0</v>
      </c>
      <c r="E353" s="59">
        <f aca="true" t="shared" si="44" ref="E353:E361">+ROUND(+D353/B353*100,2)</f>
        <v>0</v>
      </c>
    </row>
    <row r="354" spans="1:5" ht="30">
      <c r="A354" s="23" t="s">
        <v>736</v>
      </c>
      <c r="B354" s="57">
        <v>200</v>
      </c>
      <c r="C354" s="58">
        <v>200</v>
      </c>
      <c r="D354" s="57">
        <f t="shared" si="43"/>
        <v>0</v>
      </c>
      <c r="E354" s="59">
        <f t="shared" si="44"/>
        <v>0</v>
      </c>
    </row>
    <row r="355" spans="1:5" ht="15">
      <c r="A355" s="23" t="s">
        <v>748</v>
      </c>
      <c r="B355" s="57">
        <v>100</v>
      </c>
      <c r="C355" s="58">
        <v>100</v>
      </c>
      <c r="D355" s="57">
        <f t="shared" si="43"/>
        <v>0</v>
      </c>
      <c r="E355" s="59">
        <f t="shared" si="44"/>
        <v>0</v>
      </c>
    </row>
    <row r="356" spans="1:5" ht="45">
      <c r="A356" s="151" t="s">
        <v>739</v>
      </c>
      <c r="B356" s="57">
        <v>100</v>
      </c>
      <c r="C356" s="58">
        <v>100</v>
      </c>
      <c r="D356" s="57">
        <f t="shared" si="43"/>
        <v>0</v>
      </c>
      <c r="E356" s="59">
        <f t="shared" si="44"/>
        <v>0</v>
      </c>
    </row>
    <row r="357" spans="1:5" ht="30">
      <c r="A357" s="23" t="s">
        <v>749</v>
      </c>
      <c r="B357" s="57">
        <v>150</v>
      </c>
      <c r="C357" s="58">
        <v>150</v>
      </c>
      <c r="D357" s="57">
        <f t="shared" si="43"/>
        <v>0</v>
      </c>
      <c r="E357" s="59">
        <f t="shared" si="44"/>
        <v>0</v>
      </c>
    </row>
    <row r="358" spans="1:5" ht="30">
      <c r="A358" s="23" t="s">
        <v>740</v>
      </c>
      <c r="B358" s="57">
        <v>200</v>
      </c>
      <c r="C358" s="58">
        <v>200</v>
      </c>
      <c r="D358" s="57">
        <f t="shared" si="43"/>
        <v>0</v>
      </c>
      <c r="E358" s="59">
        <f t="shared" si="44"/>
        <v>0</v>
      </c>
    </row>
    <row r="359" spans="1:5" ht="30">
      <c r="A359" s="23" t="s">
        <v>750</v>
      </c>
      <c r="B359" s="57">
        <v>100</v>
      </c>
      <c r="C359" s="58">
        <v>100</v>
      </c>
      <c r="D359" s="57">
        <f t="shared" si="43"/>
        <v>0</v>
      </c>
      <c r="E359" s="59">
        <f t="shared" si="44"/>
        <v>0</v>
      </c>
    </row>
    <row r="360" spans="1:5" ht="30">
      <c r="A360" s="151" t="s">
        <v>751</v>
      </c>
      <c r="B360" s="57">
        <v>100</v>
      </c>
      <c r="C360" s="58">
        <v>100</v>
      </c>
      <c r="D360" s="57">
        <f t="shared" si="43"/>
        <v>0</v>
      </c>
      <c r="E360" s="59">
        <f t="shared" si="44"/>
        <v>0</v>
      </c>
    </row>
    <row r="361" spans="1:5" ht="30">
      <c r="A361" s="23" t="s">
        <v>743</v>
      </c>
      <c r="B361" s="57">
        <v>28</v>
      </c>
      <c r="C361" s="58">
        <v>28</v>
      </c>
      <c r="D361" s="57">
        <f t="shared" si="43"/>
        <v>0</v>
      </c>
      <c r="E361" s="59">
        <f t="shared" si="44"/>
        <v>0</v>
      </c>
    </row>
    <row r="362" spans="1:5" ht="15">
      <c r="A362" s="151" t="s">
        <v>752</v>
      </c>
      <c r="B362" s="57"/>
      <c r="C362" s="25"/>
      <c r="D362" s="24"/>
      <c r="E362" s="158"/>
    </row>
    <row r="363" spans="1:5" ht="15.75">
      <c r="A363" s="152"/>
      <c r="B363" s="57"/>
      <c r="C363" s="25"/>
      <c r="D363" s="24"/>
      <c r="E363" s="158"/>
    </row>
    <row r="364" spans="1:5" ht="15.75">
      <c r="A364" s="152" t="s">
        <v>716</v>
      </c>
      <c r="B364" s="57"/>
      <c r="C364" s="25"/>
      <c r="D364" s="24"/>
      <c r="E364" s="158"/>
    </row>
    <row r="365" spans="1:5" ht="15.75">
      <c r="A365" s="152"/>
      <c r="B365" s="57"/>
      <c r="C365" s="25"/>
      <c r="D365" s="24"/>
      <c r="E365" s="158"/>
    </row>
    <row r="366" spans="1:5" ht="15">
      <c r="A366" s="151" t="s">
        <v>753</v>
      </c>
      <c r="B366" s="57">
        <v>3</v>
      </c>
      <c r="C366" s="58">
        <v>3</v>
      </c>
      <c r="D366" s="57">
        <f>SUM(C366-B366)</f>
        <v>0</v>
      </c>
      <c r="E366" s="59">
        <f>+ROUND(+D366/B366*100,2)</f>
        <v>0</v>
      </c>
    </row>
    <row r="367" spans="1:5" ht="15">
      <c r="A367" s="151" t="s">
        <v>754</v>
      </c>
      <c r="B367" s="57">
        <v>1.5</v>
      </c>
      <c r="C367" s="58">
        <v>1.5</v>
      </c>
      <c r="D367" s="57">
        <f>SUM(C367-B367)</f>
        <v>0</v>
      </c>
      <c r="E367" s="59">
        <f>+ROUND(+D367/B367*100,2)</f>
        <v>0</v>
      </c>
    </row>
    <row r="368" spans="1:5" ht="15">
      <c r="A368" s="151" t="s">
        <v>755</v>
      </c>
      <c r="B368" s="57">
        <v>8</v>
      </c>
      <c r="C368" s="58">
        <v>8</v>
      </c>
      <c r="D368" s="57">
        <f>SUM(C368-B368)</f>
        <v>0</v>
      </c>
      <c r="E368" s="59">
        <f>+ROUND(+D368/B368*100,2)</f>
        <v>0</v>
      </c>
    </row>
    <row r="369" spans="1:5" ht="15">
      <c r="A369" s="151" t="s">
        <v>756</v>
      </c>
      <c r="B369" s="57">
        <v>5.95</v>
      </c>
      <c r="C369" s="58">
        <v>5.95</v>
      </c>
      <c r="D369" s="57">
        <f>SUM(C369-B369)</f>
        <v>0</v>
      </c>
      <c r="E369" s="59">
        <f>+ROUND(+D369/B369*100,2)</f>
        <v>0</v>
      </c>
    </row>
    <row r="370" spans="1:5" ht="15">
      <c r="A370" s="159" t="s">
        <v>757</v>
      </c>
      <c r="B370" s="61">
        <v>9.95</v>
      </c>
      <c r="C370" s="62">
        <v>9.95</v>
      </c>
      <c r="D370" s="61">
        <f>SUM(C370-B370)</f>
        <v>0</v>
      </c>
      <c r="E370" s="63">
        <f>+ROUND(+D370/B370*100,2)</f>
        <v>0</v>
      </c>
    </row>
    <row r="371" spans="1:5" s="14" customFormat="1" ht="15">
      <c r="A371" s="77"/>
      <c r="B371" s="58"/>
      <c r="C371" s="58"/>
      <c r="D371" s="58"/>
      <c r="E371" s="75"/>
    </row>
  </sheetData>
  <printOptions horizontalCentered="1"/>
  <pageMargins left="0.7480314960629921" right="0.7480314960629921" top="0.984251968503937" bottom="0.984251968503937" header="0.5118110236220472" footer="0.5118110236220472"/>
  <pageSetup fitToHeight="33" fitToWidth="1" horizontalDpi="600" verticalDpi="600" orientation="portrait" paperSize="9" scale="78" r:id="rId1"/>
  <rowBreaks count="4" manualBreakCount="4">
    <brk id="78" max="4" man="1"/>
    <brk id="79" max="4" man="1"/>
    <brk id="152" max="4" man="1"/>
    <brk id="153" max="4" man="1"/>
  </rowBreaks>
</worksheet>
</file>

<file path=xl/worksheets/sheet18.xml><?xml version="1.0" encoding="utf-8"?>
<worksheet xmlns="http://schemas.openxmlformats.org/spreadsheetml/2006/main" xmlns:r="http://schemas.openxmlformats.org/officeDocument/2006/relationships">
  <sheetPr>
    <pageSetUpPr fitToPage="1"/>
  </sheetPr>
  <dimension ref="A1:Y326"/>
  <sheetViews>
    <sheetView workbookViewId="0" topLeftCell="A1">
      <selection activeCell="A9" sqref="A9"/>
    </sheetView>
  </sheetViews>
  <sheetFormatPr defaultColWidth="9.140625" defaultRowHeight="12.75"/>
  <cols>
    <col min="1" max="1" width="40.8515625" style="165" customWidth="1"/>
    <col min="2" max="2" width="14.00390625" style="39" bestFit="1" customWidth="1"/>
    <col min="3" max="3" width="14.00390625" style="4" bestFit="1" customWidth="1"/>
    <col min="4" max="5" width="13.00390625" style="4" bestFit="1" customWidth="1"/>
    <col min="6" max="6" width="2.140625" style="4" customWidth="1"/>
    <col min="7" max="16384" width="9.140625" style="4" customWidth="1"/>
  </cols>
  <sheetData>
    <row r="1" spans="1:2" ht="15.75">
      <c r="A1" s="338" t="s">
        <v>1132</v>
      </c>
      <c r="B1" s="338"/>
    </row>
    <row r="2" spans="1:2" ht="15.75">
      <c r="A2" s="163"/>
      <c r="B2" s="38"/>
    </row>
    <row r="3" ht="15">
      <c r="A3" s="164"/>
    </row>
    <row r="4" spans="1:5" ht="15.75">
      <c r="A4" s="121"/>
      <c r="B4" s="6" t="s">
        <v>1053</v>
      </c>
      <c r="C4" s="7" t="s">
        <v>1054</v>
      </c>
      <c r="D4" s="6" t="s">
        <v>1039</v>
      </c>
      <c r="E4" s="79" t="s">
        <v>1039</v>
      </c>
    </row>
    <row r="5" spans="2:5" ht="18" customHeight="1">
      <c r="B5" s="9" t="s">
        <v>1038</v>
      </c>
      <c r="C5" s="10" t="s">
        <v>1038</v>
      </c>
      <c r="D5" s="9" t="s">
        <v>1041</v>
      </c>
      <c r="E5" s="139" t="s">
        <v>1041</v>
      </c>
    </row>
    <row r="6" spans="1:5" ht="15.75">
      <c r="A6" s="166"/>
      <c r="B6" s="13"/>
      <c r="C6" s="45"/>
      <c r="D6" s="50"/>
      <c r="E6" s="47"/>
    </row>
    <row r="7" spans="1:5" ht="15.75">
      <c r="A7" s="154" t="s">
        <v>725</v>
      </c>
      <c r="B7" s="13" t="s">
        <v>254</v>
      </c>
      <c r="C7" s="17" t="s">
        <v>254</v>
      </c>
      <c r="D7" s="13" t="s">
        <v>254</v>
      </c>
      <c r="E7" s="48" t="s">
        <v>832</v>
      </c>
    </row>
    <row r="8" spans="1:5" ht="15.75">
      <c r="A8" s="167"/>
      <c r="B8" s="168"/>
      <c r="D8" s="93"/>
      <c r="E8" s="143"/>
    </row>
    <row r="9" spans="1:5" ht="63">
      <c r="A9" s="32" t="s">
        <v>1048</v>
      </c>
      <c r="B9" s="95"/>
      <c r="C9" s="22"/>
      <c r="D9" s="21"/>
      <c r="E9" s="144"/>
    </row>
    <row r="10" spans="1:5" ht="15.75">
      <c r="A10" s="152"/>
      <c r="B10" s="95"/>
      <c r="C10" s="22"/>
      <c r="D10" s="21"/>
      <c r="E10" s="144"/>
    </row>
    <row r="11" spans="1:5" ht="15.75">
      <c r="A11" s="152" t="s">
        <v>758</v>
      </c>
      <c r="B11" s="95"/>
      <c r="C11" s="22"/>
      <c r="D11" s="21"/>
      <c r="E11" s="144"/>
    </row>
    <row r="12" spans="1:5" ht="15">
      <c r="A12" s="151" t="s">
        <v>759</v>
      </c>
      <c r="B12" s="24">
        <v>3.9</v>
      </c>
      <c r="C12" s="58">
        <v>4.1</v>
      </c>
      <c r="D12" s="24">
        <f>SUM(C12-B12)</f>
        <v>0.19999999999999973</v>
      </c>
      <c r="E12" s="158">
        <f>+ROUND(+D12/B12*100,2)</f>
        <v>5.13</v>
      </c>
    </row>
    <row r="13" spans="1:5" ht="15">
      <c r="A13" s="151" t="s">
        <v>760</v>
      </c>
      <c r="B13" s="24">
        <v>10</v>
      </c>
      <c r="C13" s="58">
        <v>10.5</v>
      </c>
      <c r="D13" s="24">
        <f aca="true" t="shared" si="0" ref="D13:D21">SUM(C13-B13)</f>
        <v>0.5</v>
      </c>
      <c r="E13" s="158">
        <f aca="true" t="shared" si="1" ref="E13:E21">+ROUND(+D13/B13*100,2)</f>
        <v>5</v>
      </c>
    </row>
    <row r="14" spans="1:5" ht="15">
      <c r="A14" s="151" t="s">
        <v>761</v>
      </c>
      <c r="B14" s="24">
        <v>5.3</v>
      </c>
      <c r="C14" s="58">
        <v>5.6</v>
      </c>
      <c r="D14" s="24">
        <f t="shared" si="0"/>
        <v>0.2999999999999998</v>
      </c>
      <c r="E14" s="158">
        <f t="shared" si="1"/>
        <v>5.66</v>
      </c>
    </row>
    <row r="15" spans="1:5" ht="15">
      <c r="A15" s="151" t="s">
        <v>762</v>
      </c>
      <c r="B15" s="24">
        <v>15.5</v>
      </c>
      <c r="C15" s="58">
        <v>16.3</v>
      </c>
      <c r="D15" s="24">
        <f t="shared" si="0"/>
        <v>0.8000000000000007</v>
      </c>
      <c r="E15" s="158">
        <f t="shared" si="1"/>
        <v>5.16</v>
      </c>
    </row>
    <row r="16" spans="1:5" ht="15">
      <c r="A16" s="151" t="s">
        <v>763</v>
      </c>
      <c r="B16" s="24">
        <v>4.1</v>
      </c>
      <c r="C16" s="58">
        <v>4.3</v>
      </c>
      <c r="D16" s="24">
        <f t="shared" si="0"/>
        <v>0.20000000000000018</v>
      </c>
      <c r="E16" s="158">
        <f t="shared" si="1"/>
        <v>4.88</v>
      </c>
    </row>
    <row r="17" spans="1:5" ht="15">
      <c r="A17" s="151" t="s">
        <v>764</v>
      </c>
      <c r="B17" s="24">
        <v>10</v>
      </c>
      <c r="C17" s="58">
        <v>10</v>
      </c>
      <c r="D17" s="24">
        <f t="shared" si="0"/>
        <v>0</v>
      </c>
      <c r="E17" s="158">
        <f t="shared" si="1"/>
        <v>0</v>
      </c>
    </row>
    <row r="18" spans="1:5" ht="15">
      <c r="A18" s="151" t="s">
        <v>765</v>
      </c>
      <c r="B18" s="24">
        <v>5.3</v>
      </c>
      <c r="C18" s="58">
        <v>5.6</v>
      </c>
      <c r="D18" s="24">
        <f t="shared" si="0"/>
        <v>0.2999999999999998</v>
      </c>
      <c r="E18" s="158">
        <f t="shared" si="1"/>
        <v>5.66</v>
      </c>
    </row>
    <row r="19" spans="1:5" ht="15">
      <c r="A19" s="151" t="s">
        <v>766</v>
      </c>
      <c r="B19" s="24">
        <v>5.4</v>
      </c>
      <c r="C19" s="58">
        <v>5.7</v>
      </c>
      <c r="D19" s="24">
        <f t="shared" si="0"/>
        <v>0.2999999999999998</v>
      </c>
      <c r="E19" s="158">
        <f t="shared" si="1"/>
        <v>5.56</v>
      </c>
    </row>
    <row r="20" spans="1:5" ht="15">
      <c r="A20" s="151" t="s">
        <v>767</v>
      </c>
      <c r="B20" s="24">
        <v>3.1</v>
      </c>
      <c r="C20" s="58">
        <v>3.3</v>
      </c>
      <c r="D20" s="24">
        <f t="shared" si="0"/>
        <v>0.19999999999999973</v>
      </c>
      <c r="E20" s="158">
        <f t="shared" si="1"/>
        <v>6.45</v>
      </c>
    </row>
    <row r="21" spans="1:5" ht="15">
      <c r="A21" s="151" t="s">
        <v>768</v>
      </c>
      <c r="B21" s="24">
        <v>3.5</v>
      </c>
      <c r="C21" s="58">
        <v>3.7</v>
      </c>
      <c r="D21" s="24">
        <f t="shared" si="0"/>
        <v>0.20000000000000018</v>
      </c>
      <c r="E21" s="158">
        <f t="shared" si="1"/>
        <v>5.71</v>
      </c>
    </row>
    <row r="22" spans="1:5" ht="15">
      <c r="A22" s="151"/>
      <c r="B22" s="24"/>
      <c r="C22" s="58"/>
      <c r="D22" s="24"/>
      <c r="E22" s="158"/>
    </row>
    <row r="23" spans="1:5" ht="15.75">
      <c r="A23" s="152" t="s">
        <v>769</v>
      </c>
      <c r="B23" s="24"/>
      <c r="C23" s="58"/>
      <c r="D23" s="24"/>
      <c r="E23" s="158"/>
    </row>
    <row r="24" spans="1:5" ht="15">
      <c r="A24" s="151" t="s">
        <v>759</v>
      </c>
      <c r="B24" s="24">
        <v>2.3</v>
      </c>
      <c r="C24" s="58">
        <v>2.4</v>
      </c>
      <c r="D24" s="24">
        <f>SUM(C24-B24)</f>
        <v>0.10000000000000009</v>
      </c>
      <c r="E24" s="158">
        <f>+ROUND(+D24/B24*100,2)</f>
        <v>4.35</v>
      </c>
    </row>
    <row r="25" spans="1:5" ht="15">
      <c r="A25" s="151" t="s">
        <v>761</v>
      </c>
      <c r="B25" s="24">
        <v>3.4</v>
      </c>
      <c r="C25" s="58">
        <v>3.6</v>
      </c>
      <c r="D25" s="24">
        <f aca="true" t="shared" si="2" ref="D25:D30">SUM(C25-B25)</f>
        <v>0.20000000000000018</v>
      </c>
      <c r="E25" s="158">
        <f aca="true" t="shared" si="3" ref="E25:E30">+ROUND(+D25/B25*100,2)</f>
        <v>5.88</v>
      </c>
    </row>
    <row r="26" spans="1:5" ht="15">
      <c r="A26" s="151" t="s">
        <v>763</v>
      </c>
      <c r="B26" s="24">
        <v>2.3</v>
      </c>
      <c r="C26" s="58">
        <v>2.4</v>
      </c>
      <c r="D26" s="24">
        <f t="shared" si="2"/>
        <v>0.10000000000000009</v>
      </c>
      <c r="E26" s="158">
        <f t="shared" si="3"/>
        <v>4.35</v>
      </c>
    </row>
    <row r="27" spans="1:5" ht="15">
      <c r="A27" s="151" t="s">
        <v>765</v>
      </c>
      <c r="B27" s="24">
        <v>2.6</v>
      </c>
      <c r="C27" s="58">
        <v>2.7</v>
      </c>
      <c r="D27" s="24">
        <f t="shared" si="2"/>
        <v>0.10000000000000009</v>
      </c>
      <c r="E27" s="158">
        <f t="shared" si="3"/>
        <v>3.85</v>
      </c>
    </row>
    <row r="28" spans="1:5" ht="15">
      <c r="A28" s="151" t="s">
        <v>766</v>
      </c>
      <c r="B28" s="24">
        <v>3.6</v>
      </c>
      <c r="C28" s="58">
        <v>3.8</v>
      </c>
      <c r="D28" s="24">
        <f t="shared" si="2"/>
        <v>0.19999999999999973</v>
      </c>
      <c r="E28" s="158">
        <f t="shared" si="3"/>
        <v>5.56</v>
      </c>
    </row>
    <row r="29" spans="1:5" ht="15">
      <c r="A29" s="151" t="s">
        <v>767</v>
      </c>
      <c r="B29" s="24">
        <v>2.1</v>
      </c>
      <c r="C29" s="58">
        <v>2.2</v>
      </c>
      <c r="D29" s="24">
        <f t="shared" si="2"/>
        <v>0.10000000000000009</v>
      </c>
      <c r="E29" s="158">
        <f t="shared" si="3"/>
        <v>4.76</v>
      </c>
    </row>
    <row r="30" spans="1:5" ht="15">
      <c r="A30" s="151" t="s">
        <v>768</v>
      </c>
      <c r="B30" s="24">
        <v>2.2</v>
      </c>
      <c r="C30" s="58">
        <v>2.3</v>
      </c>
      <c r="D30" s="24">
        <f t="shared" si="2"/>
        <v>0.09999999999999964</v>
      </c>
      <c r="E30" s="158">
        <f t="shared" si="3"/>
        <v>4.55</v>
      </c>
    </row>
    <row r="31" spans="1:5" ht="15">
      <c r="A31" s="151"/>
      <c r="B31" s="24"/>
      <c r="C31" s="58"/>
      <c r="D31" s="24"/>
      <c r="E31" s="158"/>
    </row>
    <row r="32" spans="1:5" ht="15.75">
      <c r="A32" s="152" t="s">
        <v>770</v>
      </c>
      <c r="B32" s="24"/>
      <c r="C32" s="58"/>
      <c r="D32" s="24"/>
      <c r="E32" s="158"/>
    </row>
    <row r="33" spans="1:5" ht="15">
      <c r="A33" s="151" t="s">
        <v>759</v>
      </c>
      <c r="B33" s="24">
        <v>1.2</v>
      </c>
      <c r="C33" s="58">
        <v>1.3</v>
      </c>
      <c r="D33" s="24">
        <f aca="true" t="shared" si="4" ref="D33:D39">SUM(C33-B33)</f>
        <v>0.10000000000000009</v>
      </c>
      <c r="E33" s="158">
        <f aca="true" t="shared" si="5" ref="E33:E39">+ROUND(+D33/B33*100,2)</f>
        <v>8.33</v>
      </c>
    </row>
    <row r="34" spans="1:5" ht="15">
      <c r="A34" s="151" t="s">
        <v>761</v>
      </c>
      <c r="B34" s="24">
        <v>1.2</v>
      </c>
      <c r="C34" s="58">
        <v>1.3</v>
      </c>
      <c r="D34" s="24">
        <f t="shared" si="4"/>
        <v>0.10000000000000009</v>
      </c>
      <c r="E34" s="158">
        <f t="shared" si="5"/>
        <v>8.33</v>
      </c>
    </row>
    <row r="35" spans="1:5" ht="15">
      <c r="A35" s="151" t="s">
        <v>763</v>
      </c>
      <c r="B35" s="24">
        <v>1.2</v>
      </c>
      <c r="C35" s="58">
        <v>1.3</v>
      </c>
      <c r="D35" s="24">
        <f t="shared" si="4"/>
        <v>0.10000000000000009</v>
      </c>
      <c r="E35" s="158">
        <f t="shared" si="5"/>
        <v>8.33</v>
      </c>
    </row>
    <row r="36" spans="1:5" ht="15">
      <c r="A36" s="151" t="s">
        <v>765</v>
      </c>
      <c r="B36" s="24">
        <v>1.2</v>
      </c>
      <c r="C36" s="58">
        <v>1.3</v>
      </c>
      <c r="D36" s="24">
        <f t="shared" si="4"/>
        <v>0.10000000000000009</v>
      </c>
      <c r="E36" s="158">
        <f t="shared" si="5"/>
        <v>8.33</v>
      </c>
    </row>
    <row r="37" spans="1:5" ht="15">
      <c r="A37" s="151" t="s">
        <v>766</v>
      </c>
      <c r="B37" s="24">
        <v>1.2</v>
      </c>
      <c r="C37" s="58">
        <v>1.3</v>
      </c>
      <c r="D37" s="24">
        <f t="shared" si="4"/>
        <v>0.10000000000000009</v>
      </c>
      <c r="E37" s="158">
        <f t="shared" si="5"/>
        <v>8.33</v>
      </c>
    </row>
    <row r="38" spans="1:5" ht="15">
      <c r="A38" s="151" t="s">
        <v>767</v>
      </c>
      <c r="B38" s="24">
        <v>1.2</v>
      </c>
      <c r="C38" s="58">
        <v>1.3</v>
      </c>
      <c r="D38" s="24">
        <f t="shared" si="4"/>
        <v>0.10000000000000009</v>
      </c>
      <c r="E38" s="158">
        <f t="shared" si="5"/>
        <v>8.33</v>
      </c>
    </row>
    <row r="39" spans="1:5" ht="15">
      <c r="A39" s="151" t="s">
        <v>768</v>
      </c>
      <c r="B39" s="24">
        <v>1.2</v>
      </c>
      <c r="C39" s="58">
        <v>1.3</v>
      </c>
      <c r="D39" s="24">
        <f t="shared" si="4"/>
        <v>0.10000000000000009</v>
      </c>
      <c r="E39" s="158">
        <f t="shared" si="5"/>
        <v>8.33</v>
      </c>
    </row>
    <row r="40" spans="1:5" ht="15">
      <c r="A40" s="151"/>
      <c r="B40" s="24"/>
      <c r="C40" s="58"/>
      <c r="D40" s="24"/>
      <c r="E40" s="158"/>
    </row>
    <row r="41" spans="1:25" ht="63">
      <c r="A41" s="32" t="s">
        <v>1049</v>
      </c>
      <c r="B41" s="24"/>
      <c r="C41" s="25"/>
      <c r="D41" s="24"/>
      <c r="E41" s="158"/>
      <c r="Q41" s="169"/>
      <c r="R41" s="169"/>
      <c r="S41" s="169"/>
      <c r="T41" s="169"/>
      <c r="U41" s="169"/>
      <c r="V41" s="169"/>
      <c r="W41" s="169"/>
      <c r="X41" s="169"/>
      <c r="Y41" s="169"/>
    </row>
    <row r="42" spans="1:5" ht="15">
      <c r="A42" s="151"/>
      <c r="B42" s="24"/>
      <c r="C42" s="58"/>
      <c r="D42" s="24"/>
      <c r="E42" s="158"/>
    </row>
    <row r="43" spans="1:5" ht="15.75">
      <c r="A43" s="152" t="s">
        <v>758</v>
      </c>
      <c r="B43" s="24"/>
      <c r="C43" s="58"/>
      <c r="D43" s="24"/>
      <c r="E43" s="158"/>
    </row>
    <row r="44" spans="1:5" ht="15">
      <c r="A44" s="151" t="s">
        <v>771</v>
      </c>
      <c r="B44" s="24">
        <v>7</v>
      </c>
      <c r="C44" s="58">
        <v>7.3</v>
      </c>
      <c r="D44" s="24">
        <f aca="true" t="shared" si="6" ref="D44:D51">SUM(C44-B44)</f>
        <v>0.2999999999999998</v>
      </c>
      <c r="E44" s="158">
        <f aca="true" t="shared" si="7" ref="E44:E51">+ROUND(+D44/B44*100,2)</f>
        <v>4.29</v>
      </c>
    </row>
    <row r="45" spans="1:5" ht="15">
      <c r="A45" s="159" t="s">
        <v>773</v>
      </c>
      <c r="B45" s="118">
        <v>18.6</v>
      </c>
      <c r="C45" s="62">
        <v>19.5</v>
      </c>
      <c r="D45" s="118">
        <f t="shared" si="6"/>
        <v>0.8999999999999986</v>
      </c>
      <c r="E45" s="160">
        <f t="shared" si="7"/>
        <v>4.84</v>
      </c>
    </row>
    <row r="46" spans="1:5" ht="30">
      <c r="A46" s="23" t="s">
        <v>603</v>
      </c>
      <c r="B46" s="24">
        <v>18.6</v>
      </c>
      <c r="C46" s="58">
        <v>19.5</v>
      </c>
      <c r="D46" s="24">
        <f t="shared" si="6"/>
        <v>0.8999999999999986</v>
      </c>
      <c r="E46" s="158">
        <f t="shared" si="7"/>
        <v>4.84</v>
      </c>
    </row>
    <row r="47" spans="1:5" ht="15">
      <c r="A47" s="151" t="s">
        <v>774</v>
      </c>
      <c r="B47" s="24">
        <v>11.4</v>
      </c>
      <c r="C47" s="58">
        <v>12</v>
      </c>
      <c r="D47" s="24">
        <f t="shared" si="6"/>
        <v>0.5999999999999996</v>
      </c>
      <c r="E47" s="158">
        <f t="shared" si="7"/>
        <v>5.26</v>
      </c>
    </row>
    <row r="48" spans="1:5" ht="15">
      <c r="A48" s="151" t="s">
        <v>775</v>
      </c>
      <c r="B48" s="24">
        <v>7.7</v>
      </c>
      <c r="C48" s="58">
        <v>8.1</v>
      </c>
      <c r="D48" s="24">
        <f t="shared" si="6"/>
        <v>0.39999999999999947</v>
      </c>
      <c r="E48" s="158">
        <f t="shared" si="7"/>
        <v>5.19</v>
      </c>
    </row>
    <row r="49" spans="1:5" ht="15">
      <c r="A49" s="151" t="s">
        <v>777</v>
      </c>
      <c r="B49" s="24">
        <v>5.4</v>
      </c>
      <c r="C49" s="58">
        <v>5.6</v>
      </c>
      <c r="D49" s="24">
        <f t="shared" si="6"/>
        <v>0.1999999999999993</v>
      </c>
      <c r="E49" s="158">
        <f t="shared" si="7"/>
        <v>3.7</v>
      </c>
    </row>
    <row r="50" spans="1:5" ht="15">
      <c r="A50" s="151" t="s">
        <v>778</v>
      </c>
      <c r="B50" s="24">
        <v>2.9</v>
      </c>
      <c r="C50" s="58">
        <v>3.1</v>
      </c>
      <c r="D50" s="24">
        <f t="shared" si="6"/>
        <v>0.20000000000000018</v>
      </c>
      <c r="E50" s="158">
        <f t="shared" si="7"/>
        <v>6.9</v>
      </c>
    </row>
    <row r="51" spans="1:5" ht="15">
      <c r="A51" s="151" t="s">
        <v>779</v>
      </c>
      <c r="B51" s="24">
        <v>1.1</v>
      </c>
      <c r="C51" s="58">
        <v>1.2</v>
      </c>
      <c r="D51" s="24">
        <f t="shared" si="6"/>
        <v>0.09999999999999987</v>
      </c>
      <c r="E51" s="158">
        <f t="shared" si="7"/>
        <v>9.09</v>
      </c>
    </row>
    <row r="52" spans="1:5" ht="15.75">
      <c r="A52" s="152"/>
      <c r="B52" s="24"/>
      <c r="C52" s="58"/>
      <c r="D52" s="24"/>
      <c r="E52" s="158"/>
    </row>
    <row r="53" spans="1:5" ht="15.75">
      <c r="A53" s="152" t="s">
        <v>769</v>
      </c>
      <c r="B53" s="24"/>
      <c r="C53" s="58"/>
      <c r="D53" s="24"/>
      <c r="E53" s="158"/>
    </row>
    <row r="54" spans="1:5" ht="15">
      <c r="A54" s="151" t="s">
        <v>771</v>
      </c>
      <c r="B54" s="24">
        <v>3.7</v>
      </c>
      <c r="C54" s="58">
        <v>3.9</v>
      </c>
      <c r="D54" s="24">
        <f>SUM(C54-B54)</f>
        <v>0.19999999999999973</v>
      </c>
      <c r="E54" s="158">
        <f>+ROUND(+D54/B54*100,2)</f>
        <v>5.41</v>
      </c>
    </row>
    <row r="55" spans="1:5" ht="15">
      <c r="A55" s="151" t="s">
        <v>772</v>
      </c>
      <c r="B55" s="24">
        <v>2.7</v>
      </c>
      <c r="C55" s="58">
        <v>2.8</v>
      </c>
      <c r="D55" s="24">
        <f>SUM(C55-B55)</f>
        <v>0.09999999999999964</v>
      </c>
      <c r="E55" s="158">
        <f>+ROUND(+D55/B55*100,2)</f>
        <v>3.7</v>
      </c>
    </row>
    <row r="56" spans="1:5" ht="15">
      <c r="A56" s="151" t="s">
        <v>773</v>
      </c>
      <c r="B56" s="24">
        <v>9.3</v>
      </c>
      <c r="C56" s="58">
        <v>9.8</v>
      </c>
      <c r="D56" s="24">
        <f>SUM(C56-B56)</f>
        <v>0.5</v>
      </c>
      <c r="E56" s="158">
        <f>+ROUND(+D56/B56*100,2)</f>
        <v>5.38</v>
      </c>
    </row>
    <row r="57" spans="1:5" s="14" customFormat="1" ht="30">
      <c r="A57" s="23" t="s">
        <v>603</v>
      </c>
      <c r="B57" s="57">
        <v>9.3</v>
      </c>
      <c r="C57" s="58">
        <v>9.8</v>
      </c>
      <c r="D57" s="24">
        <f>SUM(C57-B57)</f>
        <v>0.5</v>
      </c>
      <c r="E57" s="158">
        <f>+ROUND(+D57/B57*100,2)</f>
        <v>5.38</v>
      </c>
    </row>
    <row r="58" spans="1:5" s="14" customFormat="1" ht="15">
      <c r="A58" s="151" t="s">
        <v>774</v>
      </c>
      <c r="B58" s="57">
        <v>5.8</v>
      </c>
      <c r="C58" s="58">
        <v>6.1</v>
      </c>
      <c r="D58" s="24">
        <f aca="true" t="shared" si="8" ref="D58:D63">SUM(C58-B58)</f>
        <v>0.2999999999999998</v>
      </c>
      <c r="E58" s="158">
        <f aca="true" t="shared" si="9" ref="E58:E63">+ROUND(+D58/B58*100,2)</f>
        <v>5.17</v>
      </c>
    </row>
    <row r="59" spans="1:5" s="14" customFormat="1" ht="15">
      <c r="A59" s="151" t="s">
        <v>775</v>
      </c>
      <c r="B59" s="24">
        <v>5.2</v>
      </c>
      <c r="C59" s="58">
        <v>5.5</v>
      </c>
      <c r="D59" s="24">
        <f t="shared" si="8"/>
        <v>0.2999999999999998</v>
      </c>
      <c r="E59" s="158">
        <f t="shared" si="9"/>
        <v>5.77</v>
      </c>
    </row>
    <row r="60" spans="1:5" s="14" customFormat="1" ht="15">
      <c r="A60" s="151" t="s">
        <v>776</v>
      </c>
      <c r="B60" s="24">
        <v>9.3</v>
      </c>
      <c r="C60" s="58">
        <v>9.8</v>
      </c>
      <c r="D60" s="24">
        <f t="shared" si="8"/>
        <v>0.5</v>
      </c>
      <c r="E60" s="158">
        <f t="shared" si="9"/>
        <v>5.38</v>
      </c>
    </row>
    <row r="61" spans="1:5" s="14" customFormat="1" ht="15">
      <c r="A61" s="151" t="s">
        <v>777</v>
      </c>
      <c r="B61" s="24">
        <v>3.6</v>
      </c>
      <c r="C61" s="58">
        <v>3.8</v>
      </c>
      <c r="D61" s="24">
        <f t="shared" si="8"/>
        <v>0.19999999999999973</v>
      </c>
      <c r="E61" s="158">
        <f t="shared" si="9"/>
        <v>5.56</v>
      </c>
    </row>
    <row r="62" spans="1:5" ht="15">
      <c r="A62" s="151" t="s">
        <v>778</v>
      </c>
      <c r="B62" s="24">
        <v>2.1</v>
      </c>
      <c r="C62" s="58">
        <v>2.2</v>
      </c>
      <c r="D62" s="24">
        <f t="shared" si="8"/>
        <v>0.10000000000000009</v>
      </c>
      <c r="E62" s="158">
        <f t="shared" si="9"/>
        <v>4.76</v>
      </c>
    </row>
    <row r="63" spans="1:5" ht="15">
      <c r="A63" s="151" t="s">
        <v>779</v>
      </c>
      <c r="B63" s="24">
        <v>1.1</v>
      </c>
      <c r="C63" s="58">
        <v>1.1</v>
      </c>
      <c r="D63" s="24">
        <f t="shared" si="8"/>
        <v>0</v>
      </c>
      <c r="E63" s="158">
        <f t="shared" si="9"/>
        <v>0</v>
      </c>
    </row>
    <row r="64" spans="1:5" ht="15">
      <c r="A64" s="151"/>
      <c r="B64" s="24"/>
      <c r="C64" s="58"/>
      <c r="D64" s="24"/>
      <c r="E64" s="158"/>
    </row>
    <row r="65" spans="1:5" ht="15.75">
      <c r="A65" s="152" t="s">
        <v>770</v>
      </c>
      <c r="B65" s="24"/>
      <c r="C65" s="58"/>
      <c r="D65" s="24"/>
      <c r="E65" s="158"/>
    </row>
    <row r="66" spans="1:5" ht="15">
      <c r="A66" s="151" t="s">
        <v>771</v>
      </c>
      <c r="B66" s="24">
        <v>1.2</v>
      </c>
      <c r="C66" s="58">
        <v>1.3</v>
      </c>
      <c r="D66" s="24">
        <f>SUM(C66-B66)</f>
        <v>0.10000000000000009</v>
      </c>
      <c r="E66" s="158">
        <f>+ROUND(+D66/B66*100,2)</f>
        <v>8.33</v>
      </c>
    </row>
    <row r="67" spans="1:5" ht="15">
      <c r="A67" s="151" t="s">
        <v>772</v>
      </c>
      <c r="B67" s="24">
        <v>1.2</v>
      </c>
      <c r="C67" s="58">
        <v>1.3</v>
      </c>
      <c r="D67" s="24">
        <f>SUM(C67-B67)</f>
        <v>0.10000000000000009</v>
      </c>
      <c r="E67" s="158">
        <f>+ROUND(+D67/B67*100,2)</f>
        <v>8.33</v>
      </c>
    </row>
    <row r="68" spans="1:5" ht="15">
      <c r="A68" s="151" t="s">
        <v>773</v>
      </c>
      <c r="B68" s="24">
        <v>3.6</v>
      </c>
      <c r="C68" s="58">
        <v>3.8</v>
      </c>
      <c r="D68" s="24">
        <f>SUM(C68-B68)</f>
        <v>0.19999999999999973</v>
      </c>
      <c r="E68" s="158">
        <f>+ROUND(+D68/B68*100,2)</f>
        <v>5.56</v>
      </c>
    </row>
    <row r="69" spans="1:5" ht="30">
      <c r="A69" s="23" t="s">
        <v>603</v>
      </c>
      <c r="B69" s="24">
        <v>3.6</v>
      </c>
      <c r="C69" s="58">
        <v>3.8</v>
      </c>
      <c r="D69" s="24">
        <f>SUM(C69-B69)</f>
        <v>0.19999999999999973</v>
      </c>
      <c r="E69" s="158">
        <f>+ROUND(+D69/B69*100,2)</f>
        <v>5.56</v>
      </c>
    </row>
    <row r="70" spans="1:5" ht="15">
      <c r="A70" s="151" t="s">
        <v>774</v>
      </c>
      <c r="B70" s="57">
        <v>3.6</v>
      </c>
      <c r="C70" s="58">
        <v>3.8</v>
      </c>
      <c r="D70" s="24">
        <f aca="true" t="shared" si="10" ref="D70:D75">SUM(C70-B70)</f>
        <v>0.19999999999999973</v>
      </c>
      <c r="E70" s="158">
        <f aca="true" t="shared" si="11" ref="E70:E75">+ROUND(+D70/B70*100,2)</f>
        <v>5.56</v>
      </c>
    </row>
    <row r="71" spans="1:5" ht="15">
      <c r="A71" s="151" t="s">
        <v>775</v>
      </c>
      <c r="B71" s="57">
        <v>3.6</v>
      </c>
      <c r="C71" s="58">
        <v>3.8</v>
      </c>
      <c r="D71" s="24">
        <f t="shared" si="10"/>
        <v>0.19999999999999973</v>
      </c>
      <c r="E71" s="158">
        <f t="shared" si="11"/>
        <v>5.56</v>
      </c>
    </row>
    <row r="72" spans="1:5" ht="15">
      <c r="A72" s="151" t="s">
        <v>776</v>
      </c>
      <c r="B72" s="57">
        <v>3.6</v>
      </c>
      <c r="C72" s="58">
        <v>3.8</v>
      </c>
      <c r="D72" s="24">
        <f t="shared" si="10"/>
        <v>0.19999999999999973</v>
      </c>
      <c r="E72" s="158">
        <f t="shared" si="11"/>
        <v>5.56</v>
      </c>
    </row>
    <row r="73" spans="1:5" ht="15">
      <c r="A73" s="151" t="s">
        <v>777</v>
      </c>
      <c r="B73" s="57">
        <v>3.6</v>
      </c>
      <c r="C73" s="58">
        <v>3.8</v>
      </c>
      <c r="D73" s="24">
        <f t="shared" si="10"/>
        <v>0.19999999999999973</v>
      </c>
      <c r="E73" s="158">
        <f t="shared" si="11"/>
        <v>5.56</v>
      </c>
    </row>
    <row r="74" spans="1:5" ht="15">
      <c r="A74" s="151" t="s">
        <v>778</v>
      </c>
      <c r="B74" s="57">
        <v>1.2</v>
      </c>
      <c r="C74" s="58">
        <v>1.3</v>
      </c>
      <c r="D74" s="24">
        <f t="shared" si="10"/>
        <v>0.10000000000000009</v>
      </c>
      <c r="E74" s="158">
        <f t="shared" si="11"/>
        <v>8.33</v>
      </c>
    </row>
    <row r="75" spans="1:5" ht="15">
      <c r="A75" s="151" t="s">
        <v>779</v>
      </c>
      <c r="B75" s="24">
        <v>0.5</v>
      </c>
      <c r="C75" s="58">
        <v>0.5</v>
      </c>
      <c r="D75" s="24">
        <f t="shared" si="10"/>
        <v>0</v>
      </c>
      <c r="E75" s="158">
        <f t="shared" si="11"/>
        <v>0</v>
      </c>
    </row>
    <row r="76" spans="1:5" ht="15">
      <c r="A76" s="68"/>
      <c r="B76" s="24"/>
      <c r="C76" s="58"/>
      <c r="D76" s="24"/>
      <c r="E76" s="158"/>
    </row>
    <row r="77" spans="1:5" ht="47.25">
      <c r="A77" s="32" t="s">
        <v>601</v>
      </c>
      <c r="B77" s="24"/>
      <c r="C77" s="58"/>
      <c r="D77" s="24"/>
      <c r="E77" s="158"/>
    </row>
    <row r="78" spans="1:5" ht="15">
      <c r="A78" s="68"/>
      <c r="B78" s="24"/>
      <c r="C78" s="58"/>
      <c r="D78" s="24"/>
      <c r="E78" s="158"/>
    </row>
    <row r="79" spans="1:5" ht="15.75">
      <c r="A79" s="152" t="s">
        <v>758</v>
      </c>
      <c r="B79" s="24"/>
      <c r="C79" s="58"/>
      <c r="D79" s="24"/>
      <c r="E79" s="158"/>
    </row>
    <row r="80" spans="1:5" ht="15">
      <c r="A80" s="151" t="s">
        <v>780</v>
      </c>
      <c r="B80" s="24">
        <v>6.9</v>
      </c>
      <c r="C80" s="58">
        <v>7.2</v>
      </c>
      <c r="D80" s="24">
        <f>SUM(C80-B80)</f>
        <v>0.2999999999999998</v>
      </c>
      <c r="E80" s="158">
        <f>+ROUND(+D80/B80*100,2)</f>
        <v>4.35</v>
      </c>
    </row>
    <row r="81" spans="1:5" ht="15">
      <c r="A81" s="151" t="s">
        <v>781</v>
      </c>
      <c r="B81" s="24">
        <v>4.4</v>
      </c>
      <c r="C81" s="58">
        <v>4.6</v>
      </c>
      <c r="D81" s="24">
        <f aca="true" t="shared" si="12" ref="D81:D86">SUM(C81-B81)</f>
        <v>0.1999999999999993</v>
      </c>
      <c r="E81" s="158">
        <f aca="true" t="shared" si="13" ref="E81:E86">+ROUND(+D81/B81*100,2)</f>
        <v>4.55</v>
      </c>
    </row>
    <row r="82" spans="1:5" ht="15">
      <c r="A82" s="151" t="s">
        <v>782</v>
      </c>
      <c r="B82" s="24">
        <v>6.9</v>
      </c>
      <c r="C82" s="58">
        <v>7.2</v>
      </c>
      <c r="D82" s="24">
        <f t="shared" si="12"/>
        <v>0.2999999999999998</v>
      </c>
      <c r="E82" s="158">
        <f t="shared" si="13"/>
        <v>4.35</v>
      </c>
    </row>
    <row r="83" spans="1:5" ht="15">
      <c r="A83" s="151" t="s">
        <v>783</v>
      </c>
      <c r="B83" s="24">
        <v>24.7</v>
      </c>
      <c r="C83" s="58">
        <v>25.9</v>
      </c>
      <c r="D83" s="24">
        <f t="shared" si="12"/>
        <v>1.1999999999999993</v>
      </c>
      <c r="E83" s="158">
        <f t="shared" si="13"/>
        <v>4.86</v>
      </c>
    </row>
    <row r="84" spans="1:5" ht="15">
      <c r="A84" s="151" t="s">
        <v>784</v>
      </c>
      <c r="B84" s="24">
        <v>20.2</v>
      </c>
      <c r="C84" s="58">
        <v>21.2</v>
      </c>
      <c r="D84" s="24">
        <f t="shared" si="12"/>
        <v>1</v>
      </c>
      <c r="E84" s="158">
        <f t="shared" si="13"/>
        <v>4.95</v>
      </c>
    </row>
    <row r="85" spans="1:5" ht="15">
      <c r="A85" s="151" t="s">
        <v>785</v>
      </c>
      <c r="B85" s="24">
        <v>19.7</v>
      </c>
      <c r="C85" s="58">
        <v>20.7</v>
      </c>
      <c r="D85" s="24">
        <f t="shared" si="12"/>
        <v>1</v>
      </c>
      <c r="E85" s="158">
        <f t="shared" si="13"/>
        <v>5.08</v>
      </c>
    </row>
    <row r="86" spans="1:5" ht="15">
      <c r="A86" s="159" t="s">
        <v>786</v>
      </c>
      <c r="B86" s="118">
        <v>15.7</v>
      </c>
      <c r="C86" s="62">
        <v>16.5</v>
      </c>
      <c r="D86" s="118">
        <f t="shared" si="12"/>
        <v>0.8000000000000007</v>
      </c>
      <c r="E86" s="160">
        <f t="shared" si="13"/>
        <v>5.1</v>
      </c>
    </row>
    <row r="87" spans="1:5" ht="15">
      <c r="A87" s="151" t="s">
        <v>787</v>
      </c>
      <c r="B87" s="24">
        <v>5.8</v>
      </c>
      <c r="C87" s="58">
        <v>6.1</v>
      </c>
      <c r="D87" s="24">
        <f>SUM(C87-B87)</f>
        <v>0.2999999999999998</v>
      </c>
      <c r="E87" s="158">
        <f>+ROUND(+D87/B87*100,2)</f>
        <v>5.17</v>
      </c>
    </row>
    <row r="88" spans="1:5" ht="30">
      <c r="A88" s="151" t="s">
        <v>789</v>
      </c>
      <c r="B88" s="24">
        <v>1.1</v>
      </c>
      <c r="C88" s="58">
        <v>1.2</v>
      </c>
      <c r="D88" s="24">
        <f>SUM(C88-B88)</f>
        <v>0.09999999999999987</v>
      </c>
      <c r="E88" s="158">
        <f>+ROUND(+D88/B88*100,2)</f>
        <v>9.09</v>
      </c>
    </row>
    <row r="89" spans="1:5" ht="15">
      <c r="A89" s="151" t="s">
        <v>790</v>
      </c>
      <c r="B89" s="24">
        <v>9</v>
      </c>
      <c r="C89" s="58">
        <v>9.5</v>
      </c>
      <c r="D89" s="24">
        <f>SUM(C89-B89)</f>
        <v>0.5</v>
      </c>
      <c r="E89" s="158">
        <f>+ROUND(+D89/B89*100,2)</f>
        <v>5.56</v>
      </c>
    </row>
    <row r="90" spans="1:5" ht="15">
      <c r="A90" s="151" t="s">
        <v>791</v>
      </c>
      <c r="B90" s="24">
        <v>44.9</v>
      </c>
      <c r="C90" s="58">
        <v>47.1</v>
      </c>
      <c r="D90" s="24">
        <f>SUM(C90-B90)</f>
        <v>2.200000000000003</v>
      </c>
      <c r="E90" s="158">
        <f>+ROUND(+D90/B90*100,2)</f>
        <v>4.9</v>
      </c>
    </row>
    <row r="91" spans="1:5" ht="15.75">
      <c r="A91" s="152"/>
      <c r="B91" s="24"/>
      <c r="C91" s="25"/>
      <c r="D91" s="24"/>
      <c r="E91" s="158"/>
    </row>
    <row r="92" spans="1:5" ht="15.75">
      <c r="A92" s="152" t="s">
        <v>769</v>
      </c>
      <c r="B92" s="24"/>
      <c r="C92" s="25"/>
      <c r="D92" s="24"/>
      <c r="E92" s="158"/>
    </row>
    <row r="93" spans="1:5" ht="15">
      <c r="A93" s="151" t="s">
        <v>780</v>
      </c>
      <c r="B93" s="24">
        <v>5.2</v>
      </c>
      <c r="C93" s="58">
        <v>5.5</v>
      </c>
      <c r="D93" s="24">
        <f aca="true" t="shared" si="14" ref="D93:D100">SUM(C93-B93)</f>
        <v>0.2999999999999998</v>
      </c>
      <c r="E93" s="158">
        <f aca="true" t="shared" si="15" ref="E93:E100">+ROUND(+D93/B93*100,2)</f>
        <v>5.77</v>
      </c>
    </row>
    <row r="94" spans="1:5" ht="15">
      <c r="A94" s="151" t="s">
        <v>781</v>
      </c>
      <c r="B94" s="24">
        <v>4.4</v>
      </c>
      <c r="C94" s="58">
        <v>4.6</v>
      </c>
      <c r="D94" s="24">
        <f t="shared" si="14"/>
        <v>0.1999999999999993</v>
      </c>
      <c r="E94" s="158">
        <f t="shared" si="15"/>
        <v>4.55</v>
      </c>
    </row>
    <row r="95" spans="1:5" ht="15">
      <c r="A95" s="151" t="s">
        <v>782</v>
      </c>
      <c r="B95" s="24">
        <v>6.9</v>
      </c>
      <c r="C95" s="58">
        <v>7.2</v>
      </c>
      <c r="D95" s="24">
        <f t="shared" si="14"/>
        <v>0.2999999999999998</v>
      </c>
      <c r="E95" s="158">
        <f t="shared" si="15"/>
        <v>4.35</v>
      </c>
    </row>
    <row r="96" spans="1:5" ht="15">
      <c r="A96" s="151" t="s">
        <v>787</v>
      </c>
      <c r="B96" s="24">
        <v>4.1</v>
      </c>
      <c r="C96" s="58">
        <v>4.4</v>
      </c>
      <c r="D96" s="24">
        <f t="shared" si="14"/>
        <v>0.3000000000000007</v>
      </c>
      <c r="E96" s="158">
        <f t="shared" si="15"/>
        <v>7.32</v>
      </c>
    </row>
    <row r="97" spans="1:5" ht="15">
      <c r="A97" s="151" t="s">
        <v>788</v>
      </c>
      <c r="B97" s="24">
        <v>3.7</v>
      </c>
      <c r="C97" s="58">
        <v>3.9</v>
      </c>
      <c r="D97" s="24">
        <f t="shared" si="14"/>
        <v>0.19999999999999973</v>
      </c>
      <c r="E97" s="158">
        <f t="shared" si="15"/>
        <v>5.41</v>
      </c>
    </row>
    <row r="98" spans="1:5" ht="30">
      <c r="A98" s="151" t="s">
        <v>789</v>
      </c>
      <c r="B98" s="24">
        <v>1.1</v>
      </c>
      <c r="C98" s="58">
        <v>1.2</v>
      </c>
      <c r="D98" s="24">
        <f t="shared" si="14"/>
        <v>0.09999999999999987</v>
      </c>
      <c r="E98" s="158">
        <f t="shared" si="15"/>
        <v>9.09</v>
      </c>
    </row>
    <row r="99" spans="1:5" ht="15">
      <c r="A99" s="151" t="s">
        <v>790</v>
      </c>
      <c r="B99" s="24">
        <v>9</v>
      </c>
      <c r="C99" s="58">
        <v>9.5</v>
      </c>
      <c r="D99" s="24">
        <f t="shared" si="14"/>
        <v>0.5</v>
      </c>
      <c r="E99" s="158">
        <f t="shared" si="15"/>
        <v>5.56</v>
      </c>
    </row>
    <row r="100" spans="1:5" ht="15">
      <c r="A100" s="151" t="s">
        <v>792</v>
      </c>
      <c r="B100" s="57">
        <v>33.7</v>
      </c>
      <c r="C100" s="58">
        <v>35.4</v>
      </c>
      <c r="D100" s="24">
        <f t="shared" si="14"/>
        <v>1.6999999999999957</v>
      </c>
      <c r="E100" s="158">
        <f t="shared" si="15"/>
        <v>5.04</v>
      </c>
    </row>
    <row r="101" spans="1:5" ht="15">
      <c r="A101" s="151"/>
      <c r="B101" s="57"/>
      <c r="C101" s="58"/>
      <c r="D101" s="24"/>
      <c r="E101" s="158"/>
    </row>
    <row r="102" spans="1:5" ht="15.75">
      <c r="A102" s="152" t="s">
        <v>770</v>
      </c>
      <c r="B102" s="57"/>
      <c r="C102" s="58"/>
      <c r="D102" s="24"/>
      <c r="E102" s="158"/>
    </row>
    <row r="103" spans="1:5" ht="15">
      <c r="A103" s="151" t="s">
        <v>780</v>
      </c>
      <c r="B103" s="57">
        <v>1.9</v>
      </c>
      <c r="C103" s="58">
        <v>2</v>
      </c>
      <c r="D103" s="24">
        <f aca="true" t="shared" si="16" ref="D103:D108">SUM(C103-B103)</f>
        <v>0.10000000000000009</v>
      </c>
      <c r="E103" s="158">
        <f aca="true" t="shared" si="17" ref="E103:E108">+ROUND(+D103/B103*100,2)</f>
        <v>5.26</v>
      </c>
    </row>
    <row r="104" spans="1:5" ht="15">
      <c r="A104" s="151" t="s">
        <v>781</v>
      </c>
      <c r="B104" s="57">
        <v>1.9</v>
      </c>
      <c r="C104" s="58">
        <v>2</v>
      </c>
      <c r="D104" s="24">
        <f t="shared" si="16"/>
        <v>0.10000000000000009</v>
      </c>
      <c r="E104" s="158">
        <f t="shared" si="17"/>
        <v>5.26</v>
      </c>
    </row>
    <row r="105" spans="1:5" ht="15">
      <c r="A105" s="151" t="s">
        <v>782</v>
      </c>
      <c r="B105" s="57">
        <v>1.9</v>
      </c>
      <c r="C105" s="58">
        <v>2</v>
      </c>
      <c r="D105" s="24">
        <f t="shared" si="16"/>
        <v>0.10000000000000009</v>
      </c>
      <c r="E105" s="158">
        <f t="shared" si="17"/>
        <v>5.26</v>
      </c>
    </row>
    <row r="106" spans="1:5" ht="15">
      <c r="A106" s="151" t="s">
        <v>787</v>
      </c>
      <c r="B106" s="57">
        <v>1.9</v>
      </c>
      <c r="C106" s="58">
        <v>2</v>
      </c>
      <c r="D106" s="24">
        <f t="shared" si="16"/>
        <v>0.10000000000000009</v>
      </c>
      <c r="E106" s="158">
        <f t="shared" si="17"/>
        <v>5.26</v>
      </c>
    </row>
    <row r="107" spans="1:5" ht="15">
      <c r="A107" s="151" t="s">
        <v>788</v>
      </c>
      <c r="B107" s="57">
        <v>1.9</v>
      </c>
      <c r="C107" s="58">
        <v>2</v>
      </c>
      <c r="D107" s="24">
        <f t="shared" si="16"/>
        <v>0.10000000000000009</v>
      </c>
      <c r="E107" s="158">
        <f t="shared" si="17"/>
        <v>5.26</v>
      </c>
    </row>
    <row r="108" spans="1:5" ht="30">
      <c r="A108" s="151" t="s">
        <v>789</v>
      </c>
      <c r="B108" s="57">
        <v>1</v>
      </c>
      <c r="C108" s="58">
        <v>1.1</v>
      </c>
      <c r="D108" s="24">
        <f t="shared" si="16"/>
        <v>0.10000000000000009</v>
      </c>
      <c r="E108" s="158">
        <f t="shared" si="17"/>
        <v>10</v>
      </c>
    </row>
    <row r="109" spans="1:5" ht="15">
      <c r="A109" s="151"/>
      <c r="B109" s="57"/>
      <c r="C109" s="58"/>
      <c r="D109" s="24"/>
      <c r="E109" s="158"/>
    </row>
    <row r="110" spans="1:5" ht="15.75">
      <c r="A110" s="152" t="s">
        <v>793</v>
      </c>
      <c r="B110" s="57"/>
      <c r="C110" s="58"/>
      <c r="D110" s="24"/>
      <c r="E110" s="158"/>
    </row>
    <row r="111" spans="1:5" ht="15.75">
      <c r="A111" s="152"/>
      <c r="B111" s="57"/>
      <c r="C111" s="58"/>
      <c r="D111" s="24"/>
      <c r="E111" s="158"/>
    </row>
    <row r="112" spans="1:5" ht="15.75">
      <c r="A112" s="152" t="s">
        <v>758</v>
      </c>
      <c r="B112" s="57"/>
      <c r="C112" s="58"/>
      <c r="D112" s="24"/>
      <c r="E112" s="158"/>
    </row>
    <row r="113" spans="1:5" ht="15">
      <c r="A113" s="151" t="s">
        <v>794</v>
      </c>
      <c r="B113" s="57">
        <v>7.2</v>
      </c>
      <c r="C113" s="58">
        <v>7.6</v>
      </c>
      <c r="D113" s="24">
        <f>SUM(C113-B113)</f>
        <v>0.39999999999999947</v>
      </c>
      <c r="E113" s="158">
        <f>+ROUND(+D113/B113*100,2)</f>
        <v>5.56</v>
      </c>
    </row>
    <row r="114" spans="1:5" ht="15">
      <c r="A114" s="151" t="s">
        <v>795</v>
      </c>
      <c r="B114" s="57">
        <v>18.7</v>
      </c>
      <c r="C114" s="58">
        <v>19.7</v>
      </c>
      <c r="D114" s="24">
        <f>SUM(C114-B114)</f>
        <v>1</v>
      </c>
      <c r="E114" s="158">
        <f>+ROUND(+D114/B114*100,2)</f>
        <v>5.35</v>
      </c>
    </row>
    <row r="115" spans="1:5" ht="15">
      <c r="A115" s="151" t="s">
        <v>796</v>
      </c>
      <c r="B115" s="57">
        <v>10.3</v>
      </c>
      <c r="C115" s="58">
        <v>10.8</v>
      </c>
      <c r="D115" s="24">
        <f>SUM(C115-B115)</f>
        <v>0.5</v>
      </c>
      <c r="E115" s="158">
        <f>+ROUND(+D115/B115*100,2)</f>
        <v>4.85</v>
      </c>
    </row>
    <row r="116" spans="1:5" ht="15">
      <c r="A116" s="151" t="s">
        <v>797</v>
      </c>
      <c r="B116" s="57">
        <v>10.3</v>
      </c>
      <c r="C116" s="58">
        <v>10.8</v>
      </c>
      <c r="D116" s="24">
        <f>SUM(C116-B116)</f>
        <v>0.5</v>
      </c>
      <c r="E116" s="158">
        <f>+ROUND(+D116/B116*100,2)</f>
        <v>4.85</v>
      </c>
    </row>
    <row r="117" spans="1:5" ht="15">
      <c r="A117" s="151" t="s">
        <v>798</v>
      </c>
      <c r="B117" s="57">
        <v>10.3</v>
      </c>
      <c r="C117" s="58">
        <v>10.8</v>
      </c>
      <c r="D117" s="24">
        <f>SUM(C117-B117)</f>
        <v>0.5</v>
      </c>
      <c r="E117" s="158">
        <f>+ROUND(+D117/B117*100,2)</f>
        <v>4.85</v>
      </c>
    </row>
    <row r="118" spans="1:5" ht="15.75">
      <c r="A118" s="152"/>
      <c r="B118" s="57"/>
      <c r="C118" s="58"/>
      <c r="D118" s="24"/>
      <c r="E118" s="158"/>
    </row>
    <row r="119" spans="1:5" ht="15.75">
      <c r="A119" s="152" t="s">
        <v>799</v>
      </c>
      <c r="B119" s="57"/>
      <c r="C119" s="58"/>
      <c r="D119" s="24"/>
      <c r="E119" s="158"/>
    </row>
    <row r="120" spans="1:5" ht="15">
      <c r="A120" s="151" t="s">
        <v>794</v>
      </c>
      <c r="B120" s="57">
        <v>6.7</v>
      </c>
      <c r="C120" s="58">
        <v>7</v>
      </c>
      <c r="D120" s="24">
        <f>SUM(C120-B120)</f>
        <v>0.2999999999999998</v>
      </c>
      <c r="E120" s="158">
        <f>+ROUND(+D120/B120*100,2)</f>
        <v>4.48</v>
      </c>
    </row>
    <row r="121" spans="1:5" ht="15">
      <c r="A121" s="151" t="s">
        <v>795</v>
      </c>
      <c r="B121" s="57">
        <v>10</v>
      </c>
      <c r="C121" s="58">
        <v>10.5</v>
      </c>
      <c r="D121" s="24">
        <f>SUM(C121-B121)</f>
        <v>0.5</v>
      </c>
      <c r="E121" s="158">
        <f>+ROUND(+D121/B121*100,2)</f>
        <v>5</v>
      </c>
    </row>
    <row r="122" spans="1:5" ht="15">
      <c r="A122" s="151" t="s">
        <v>796</v>
      </c>
      <c r="B122" s="57">
        <v>5.8</v>
      </c>
      <c r="C122" s="58">
        <v>6.1</v>
      </c>
      <c r="D122" s="24">
        <f>SUM(C122-B122)</f>
        <v>0.2999999999999998</v>
      </c>
      <c r="E122" s="158">
        <f>+ROUND(+D122/B122*100,2)</f>
        <v>5.17</v>
      </c>
    </row>
    <row r="123" spans="1:5" ht="15">
      <c r="A123" s="151" t="s">
        <v>797</v>
      </c>
      <c r="B123" s="57">
        <v>5.8</v>
      </c>
      <c r="C123" s="58">
        <v>6.1</v>
      </c>
      <c r="D123" s="24">
        <f>SUM(C123-B123)</f>
        <v>0.2999999999999998</v>
      </c>
      <c r="E123" s="158">
        <f>+ROUND(+D123/B123*100,2)</f>
        <v>5.17</v>
      </c>
    </row>
    <row r="124" spans="1:5" ht="15">
      <c r="A124" s="151" t="s">
        <v>798</v>
      </c>
      <c r="B124" s="57">
        <v>5.8</v>
      </c>
      <c r="C124" s="58">
        <v>6.1</v>
      </c>
      <c r="D124" s="24">
        <f>SUM(C124-B124)</f>
        <v>0.2999999999999998</v>
      </c>
      <c r="E124" s="158">
        <f>+ROUND(+D124/B124*100,2)</f>
        <v>5.17</v>
      </c>
    </row>
    <row r="125" spans="1:5" ht="15.75">
      <c r="A125" s="152"/>
      <c r="B125" s="57"/>
      <c r="C125" s="58"/>
      <c r="D125" s="24"/>
      <c r="E125" s="158"/>
    </row>
    <row r="126" spans="1:5" ht="15.75">
      <c r="A126" s="152" t="s">
        <v>769</v>
      </c>
      <c r="B126" s="57"/>
      <c r="C126" s="58"/>
      <c r="D126" s="24"/>
      <c r="E126" s="158"/>
    </row>
    <row r="127" spans="1:5" ht="15">
      <c r="A127" s="151" t="s">
        <v>794</v>
      </c>
      <c r="B127" s="57">
        <v>6.7</v>
      </c>
      <c r="C127" s="58">
        <v>7</v>
      </c>
      <c r="D127" s="24">
        <f>SUM(C127-B127)</f>
        <v>0.2999999999999998</v>
      </c>
      <c r="E127" s="158">
        <f>+ROUND(+D127/B127*100,2)</f>
        <v>4.48</v>
      </c>
    </row>
    <row r="128" spans="1:5" ht="15">
      <c r="A128" s="151" t="s">
        <v>795</v>
      </c>
      <c r="B128" s="57">
        <v>9.6</v>
      </c>
      <c r="C128" s="58">
        <v>10.1</v>
      </c>
      <c r="D128" s="24">
        <f>SUM(C128-B128)</f>
        <v>0.5</v>
      </c>
      <c r="E128" s="158">
        <f>+ROUND(+D128/B128*100,2)</f>
        <v>5.21</v>
      </c>
    </row>
    <row r="129" spans="1:5" ht="15">
      <c r="A129" s="159" t="s">
        <v>796</v>
      </c>
      <c r="B129" s="61">
        <v>5.8</v>
      </c>
      <c r="C129" s="62">
        <v>6.1</v>
      </c>
      <c r="D129" s="118">
        <f>SUM(C129-B129)</f>
        <v>0.2999999999999998</v>
      </c>
      <c r="E129" s="160">
        <f>+ROUND(+D129/B129*100,2)</f>
        <v>5.17</v>
      </c>
    </row>
    <row r="130" spans="1:5" ht="15">
      <c r="A130" s="151" t="s">
        <v>797</v>
      </c>
      <c r="B130" s="57">
        <v>5.8</v>
      </c>
      <c r="C130" s="58">
        <v>6.1</v>
      </c>
      <c r="D130" s="24">
        <f>SUM(C130-B130)</f>
        <v>0.2999999999999998</v>
      </c>
      <c r="E130" s="158">
        <f>+ROUND(+D130/B130*100,2)</f>
        <v>5.17</v>
      </c>
    </row>
    <row r="131" spans="1:5" ht="15">
      <c r="A131" s="151" t="s">
        <v>798</v>
      </c>
      <c r="B131" s="57">
        <v>5.8</v>
      </c>
      <c r="C131" s="58">
        <v>6.1</v>
      </c>
      <c r="D131" s="24">
        <f>SUM(C131-B131)</f>
        <v>0.2999999999999998</v>
      </c>
      <c r="E131" s="158">
        <f>+ROUND(+D131/B131*100,2)</f>
        <v>5.17</v>
      </c>
    </row>
    <row r="132" spans="1:5" ht="15.75">
      <c r="A132" s="152"/>
      <c r="B132" s="57"/>
      <c r="C132" s="58"/>
      <c r="D132" s="24"/>
      <c r="E132" s="158"/>
    </row>
    <row r="133" spans="1:5" ht="15.75">
      <c r="A133" s="152" t="s">
        <v>770</v>
      </c>
      <c r="B133" s="57"/>
      <c r="C133" s="58"/>
      <c r="D133" s="24"/>
      <c r="E133" s="158"/>
    </row>
    <row r="134" spans="1:5" ht="15">
      <c r="A134" s="151" t="s">
        <v>794</v>
      </c>
      <c r="B134" s="57">
        <v>3.7</v>
      </c>
      <c r="C134" s="58">
        <v>3.9</v>
      </c>
      <c r="D134" s="24">
        <f>SUM(C134-B134)</f>
        <v>0.19999999999999973</v>
      </c>
      <c r="E134" s="158">
        <f>+ROUND(+D134/B134*100,2)</f>
        <v>5.41</v>
      </c>
    </row>
    <row r="135" spans="1:5" ht="15">
      <c r="A135" s="151" t="s">
        <v>795</v>
      </c>
      <c r="B135" s="57">
        <v>5.8</v>
      </c>
      <c r="C135" s="58">
        <v>6.1</v>
      </c>
      <c r="D135" s="24">
        <f>SUM(C135-B135)</f>
        <v>0.2999999999999998</v>
      </c>
      <c r="E135" s="158">
        <f>+ROUND(+D135/B135*100,2)</f>
        <v>5.17</v>
      </c>
    </row>
    <row r="136" spans="1:5" ht="15">
      <c r="A136" s="151" t="s">
        <v>796</v>
      </c>
      <c r="B136" s="57">
        <v>3.1</v>
      </c>
      <c r="C136" s="58">
        <v>3.3</v>
      </c>
      <c r="D136" s="24">
        <f>SUM(C136-B136)</f>
        <v>0.19999999999999973</v>
      </c>
      <c r="E136" s="158">
        <f>+ROUND(+D136/B136*100,2)</f>
        <v>6.45</v>
      </c>
    </row>
    <row r="137" spans="1:5" ht="15">
      <c r="A137" s="151" t="s">
        <v>797</v>
      </c>
      <c r="B137" s="57">
        <v>3.1</v>
      </c>
      <c r="C137" s="58">
        <v>3.3</v>
      </c>
      <c r="D137" s="24">
        <f>SUM(C137-B137)</f>
        <v>0.19999999999999973</v>
      </c>
      <c r="E137" s="158">
        <f>+ROUND(+D137/B137*100,2)</f>
        <v>6.45</v>
      </c>
    </row>
    <row r="138" spans="1:5" ht="15">
      <c r="A138" s="151" t="s">
        <v>798</v>
      </c>
      <c r="B138" s="57">
        <v>3.1</v>
      </c>
      <c r="C138" s="58">
        <v>3.3</v>
      </c>
      <c r="D138" s="24">
        <f>SUM(C138-B138)</f>
        <v>0.19999999999999973</v>
      </c>
      <c r="E138" s="158">
        <f>+ROUND(+D138/B138*100,2)</f>
        <v>6.45</v>
      </c>
    </row>
    <row r="139" spans="1:5" ht="15.75">
      <c r="A139" s="152"/>
      <c r="B139" s="57"/>
      <c r="C139" s="58"/>
      <c r="D139" s="24"/>
      <c r="E139" s="158"/>
    </row>
    <row r="140" spans="1:5" ht="31.5">
      <c r="A140" s="152" t="s">
        <v>800</v>
      </c>
      <c r="B140" s="57"/>
      <c r="C140" s="58"/>
      <c r="D140" s="24"/>
      <c r="E140" s="158"/>
    </row>
    <row r="141" spans="1:5" ht="15.75">
      <c r="A141" s="152"/>
      <c r="B141" s="57"/>
      <c r="C141" s="58"/>
      <c r="D141" s="24"/>
      <c r="E141" s="158"/>
    </row>
    <row r="142" spans="1:5" ht="15.75">
      <c r="A142" s="152" t="s">
        <v>758</v>
      </c>
      <c r="B142" s="57"/>
      <c r="C142" s="58"/>
      <c r="D142" s="24"/>
      <c r="E142" s="158"/>
    </row>
    <row r="143" spans="1:5" ht="15">
      <c r="A143" s="151" t="s">
        <v>802</v>
      </c>
      <c r="B143" s="57">
        <v>6.8</v>
      </c>
      <c r="C143" s="58">
        <v>7.1</v>
      </c>
      <c r="D143" s="24">
        <f>SUM(C143-B143)</f>
        <v>0.2999999999999998</v>
      </c>
      <c r="E143" s="158">
        <f>+ROUND(+D143/B143*100,2)</f>
        <v>4.41</v>
      </c>
    </row>
    <row r="144" spans="1:5" ht="15.75">
      <c r="A144" s="152"/>
      <c r="B144" s="57"/>
      <c r="C144" s="58"/>
      <c r="D144" s="24"/>
      <c r="E144" s="158"/>
    </row>
    <row r="145" spans="1:5" ht="15.75">
      <c r="A145" s="152" t="s">
        <v>803</v>
      </c>
      <c r="B145" s="57"/>
      <c r="C145" s="58"/>
      <c r="D145" s="24"/>
      <c r="E145" s="158"/>
    </row>
    <row r="146" spans="1:5" ht="15">
      <c r="A146" s="151" t="s">
        <v>801</v>
      </c>
      <c r="B146" s="57">
        <v>4.4</v>
      </c>
      <c r="C146" s="58">
        <v>4.6</v>
      </c>
      <c r="D146" s="24">
        <f>SUM(C146-B146)</f>
        <v>0.1999999999999993</v>
      </c>
      <c r="E146" s="158">
        <f>+ROUND(+D146/B146*100,2)</f>
        <v>4.55</v>
      </c>
    </row>
    <row r="147" spans="1:5" ht="15">
      <c r="A147" s="151" t="s">
        <v>802</v>
      </c>
      <c r="B147" s="57">
        <v>5.9</v>
      </c>
      <c r="C147" s="58">
        <v>6.2</v>
      </c>
      <c r="D147" s="24">
        <f>SUM(C147-B147)</f>
        <v>0.2999999999999998</v>
      </c>
      <c r="E147" s="158">
        <f>+ROUND(+D147/B147*100,2)</f>
        <v>5.08</v>
      </c>
    </row>
    <row r="148" spans="1:5" ht="15.75">
      <c r="A148" s="152"/>
      <c r="B148" s="57"/>
      <c r="C148" s="58"/>
      <c r="D148" s="24"/>
      <c r="E148" s="158"/>
    </row>
    <row r="149" spans="1:5" ht="15.75">
      <c r="A149" s="152" t="s">
        <v>769</v>
      </c>
      <c r="B149" s="57"/>
      <c r="C149" s="58"/>
      <c r="D149" s="24"/>
      <c r="E149" s="158"/>
    </row>
    <row r="150" spans="1:5" ht="15">
      <c r="A150" s="151" t="s">
        <v>801</v>
      </c>
      <c r="B150" s="57">
        <v>5</v>
      </c>
      <c r="C150" s="58">
        <v>5.3</v>
      </c>
      <c r="D150" s="24">
        <f>SUM(C150-B150)</f>
        <v>0.2999999999999998</v>
      </c>
      <c r="E150" s="158">
        <f>+ROUND(+D150/B150*100,2)</f>
        <v>6</v>
      </c>
    </row>
    <row r="151" spans="1:5" ht="15">
      <c r="A151" s="151" t="s">
        <v>802</v>
      </c>
      <c r="B151" s="57">
        <v>5</v>
      </c>
      <c r="C151" s="58">
        <v>5.3</v>
      </c>
      <c r="D151" s="24">
        <f>SUM(C151-B151)</f>
        <v>0.2999999999999998</v>
      </c>
      <c r="E151" s="158">
        <f>+ROUND(+D151/B151*100,2)</f>
        <v>6</v>
      </c>
    </row>
    <row r="152" spans="1:5" ht="15.75">
      <c r="A152" s="152"/>
      <c r="B152" s="57"/>
      <c r="C152" s="58"/>
      <c r="D152" s="24"/>
      <c r="E152" s="158"/>
    </row>
    <row r="153" spans="1:5" ht="15.75">
      <c r="A153" s="152" t="s">
        <v>770</v>
      </c>
      <c r="B153" s="57"/>
      <c r="C153" s="58"/>
      <c r="D153" s="24"/>
      <c r="E153" s="158"/>
    </row>
    <row r="154" spans="1:5" ht="15">
      <c r="A154" s="151" t="s">
        <v>801</v>
      </c>
      <c r="B154" s="57">
        <v>2.9</v>
      </c>
      <c r="C154" s="58">
        <v>3</v>
      </c>
      <c r="D154" s="24">
        <f>SUM(C154-B154)</f>
        <v>0.10000000000000009</v>
      </c>
      <c r="E154" s="158">
        <f>+ROUND(+D154/B154*100,2)</f>
        <v>3.45</v>
      </c>
    </row>
    <row r="155" spans="1:5" ht="15">
      <c r="A155" s="151" t="s">
        <v>802</v>
      </c>
      <c r="B155" s="57">
        <v>4.1</v>
      </c>
      <c r="C155" s="58">
        <v>4.3</v>
      </c>
      <c r="D155" s="24">
        <f>SUM(C155-B155)</f>
        <v>0.20000000000000018</v>
      </c>
      <c r="E155" s="158">
        <f>+ROUND(+D155/B155*100,2)</f>
        <v>4.88</v>
      </c>
    </row>
    <row r="156" spans="1:5" ht="15.75">
      <c r="A156" s="152"/>
      <c r="B156" s="57"/>
      <c r="C156" s="25"/>
      <c r="D156" s="24"/>
      <c r="E156" s="158"/>
    </row>
    <row r="157" spans="1:5" ht="15.75">
      <c r="A157" s="70" t="s">
        <v>725</v>
      </c>
      <c r="B157" s="170"/>
      <c r="C157" s="25"/>
      <c r="D157" s="24"/>
      <c r="E157" s="158"/>
    </row>
    <row r="158" spans="1:5" ht="15.75">
      <c r="A158" s="151"/>
      <c r="B158" s="170"/>
      <c r="C158" s="25"/>
      <c r="D158" s="24"/>
      <c r="E158" s="158"/>
    </row>
    <row r="159" spans="1:5" ht="15.75">
      <c r="A159" s="152" t="s">
        <v>804</v>
      </c>
      <c r="B159" s="24"/>
      <c r="C159" s="25"/>
      <c r="D159" s="24"/>
      <c r="E159" s="158"/>
    </row>
    <row r="160" spans="1:5" ht="15.75">
      <c r="A160" s="152"/>
      <c r="B160" s="24"/>
      <c r="C160" s="25"/>
      <c r="D160" s="24"/>
      <c r="E160" s="158"/>
    </row>
    <row r="161" spans="1:5" ht="15.75">
      <c r="A161" s="152" t="s">
        <v>805</v>
      </c>
      <c r="B161" s="24"/>
      <c r="C161" s="25"/>
      <c r="D161" s="24"/>
      <c r="E161" s="158"/>
    </row>
    <row r="162" spans="1:5" ht="15">
      <c r="A162" s="151" t="s">
        <v>758</v>
      </c>
      <c r="B162" s="24">
        <v>41</v>
      </c>
      <c r="C162" s="58">
        <v>43</v>
      </c>
      <c r="D162" s="24">
        <f>SUM(C162-B162)</f>
        <v>2</v>
      </c>
      <c r="E162" s="158">
        <f>+ROUND(+D162/B162*100,2)</f>
        <v>4.88</v>
      </c>
    </row>
    <row r="163" spans="1:5" ht="15">
      <c r="A163" s="151" t="s">
        <v>806</v>
      </c>
      <c r="B163" s="24">
        <v>21</v>
      </c>
      <c r="C163" s="58">
        <v>22</v>
      </c>
      <c r="D163" s="24">
        <f>SUM(C163-B163)</f>
        <v>1</v>
      </c>
      <c r="E163" s="158">
        <f>+ROUND(+D163/B163*100,2)</f>
        <v>4.76</v>
      </c>
    </row>
    <row r="164" spans="1:5" ht="15">
      <c r="A164" s="151" t="s">
        <v>807</v>
      </c>
      <c r="B164" s="24">
        <v>17</v>
      </c>
      <c r="C164" s="58">
        <v>17.9</v>
      </c>
      <c r="D164" s="24">
        <f>SUM(C164-B164)</f>
        <v>0.8999999999999986</v>
      </c>
      <c r="E164" s="158">
        <f>+ROUND(+D164/B164*100,2)</f>
        <v>5.29</v>
      </c>
    </row>
    <row r="165" spans="1:5" ht="15">
      <c r="A165" s="151" t="s">
        <v>808</v>
      </c>
      <c r="B165" s="24">
        <v>82</v>
      </c>
      <c r="C165" s="58">
        <v>86.1</v>
      </c>
      <c r="D165" s="24">
        <f>SUM(C165-B165)</f>
        <v>4.099999999999994</v>
      </c>
      <c r="E165" s="158">
        <f>+ROUND(+D165/B165*100,2)</f>
        <v>5</v>
      </c>
    </row>
    <row r="166" spans="1:5" ht="15">
      <c r="A166" s="151"/>
      <c r="B166" s="24"/>
      <c r="C166" s="25"/>
      <c r="D166" s="24"/>
      <c r="E166" s="158"/>
    </row>
    <row r="167" spans="1:5" ht="15.75">
      <c r="A167" s="152" t="s">
        <v>809</v>
      </c>
      <c r="B167" s="24"/>
      <c r="C167" s="25"/>
      <c r="D167" s="24"/>
      <c r="E167" s="158"/>
    </row>
    <row r="168" spans="1:5" ht="15">
      <c r="A168" s="151" t="s">
        <v>758</v>
      </c>
      <c r="B168" s="24">
        <v>29</v>
      </c>
      <c r="C168" s="58">
        <v>30.5</v>
      </c>
      <c r="D168" s="24">
        <f>SUM(C168-B168)</f>
        <v>1.5</v>
      </c>
      <c r="E168" s="158">
        <f>+ROUND(+D168/B168*100,2)</f>
        <v>5.17</v>
      </c>
    </row>
    <row r="169" spans="1:5" ht="15">
      <c r="A169" s="151" t="s">
        <v>806</v>
      </c>
      <c r="B169" s="24">
        <v>15</v>
      </c>
      <c r="C169" s="58">
        <v>15.8</v>
      </c>
      <c r="D169" s="24">
        <f>SUM(C169-B169)</f>
        <v>0.8000000000000007</v>
      </c>
      <c r="E169" s="158">
        <f>+ROUND(+D169/B169*100,2)</f>
        <v>5.33</v>
      </c>
    </row>
    <row r="170" spans="1:5" ht="15">
      <c r="A170" s="151" t="s">
        <v>807</v>
      </c>
      <c r="B170" s="24">
        <v>11</v>
      </c>
      <c r="C170" s="58">
        <v>11.6</v>
      </c>
      <c r="D170" s="24">
        <f>SUM(C170-B170)</f>
        <v>0.5999999999999996</v>
      </c>
      <c r="E170" s="158">
        <f>+ROUND(+D170/B170*100,2)</f>
        <v>5.45</v>
      </c>
    </row>
    <row r="171" spans="1:5" ht="15">
      <c r="A171" s="151" t="s">
        <v>808</v>
      </c>
      <c r="B171" s="24">
        <v>58</v>
      </c>
      <c r="C171" s="58">
        <v>60.9</v>
      </c>
      <c r="D171" s="24">
        <f>SUM(C171-B171)</f>
        <v>2.8999999999999986</v>
      </c>
      <c r="E171" s="158">
        <f>+ROUND(+D171/B171*100,2)</f>
        <v>5</v>
      </c>
    </row>
    <row r="172" spans="1:5" ht="15">
      <c r="A172" s="151"/>
      <c r="B172" s="24"/>
      <c r="C172" s="25"/>
      <c r="D172" s="24"/>
      <c r="E172" s="158"/>
    </row>
    <row r="173" spans="1:5" ht="15.75">
      <c r="A173" s="162" t="s">
        <v>810</v>
      </c>
      <c r="B173" s="118"/>
      <c r="C173" s="33"/>
      <c r="D173" s="118"/>
      <c r="E173" s="160"/>
    </row>
    <row r="174" spans="1:5" ht="15">
      <c r="A174" s="151" t="s">
        <v>758</v>
      </c>
      <c r="B174" s="24">
        <v>47</v>
      </c>
      <c r="C174" s="58">
        <v>49.4</v>
      </c>
      <c r="D174" s="24">
        <f>SUM(C174-B174)</f>
        <v>2.3999999999999986</v>
      </c>
      <c r="E174" s="158">
        <f>+ROUND(+D174/B174*100,2)</f>
        <v>5.11</v>
      </c>
    </row>
    <row r="175" spans="1:5" ht="15">
      <c r="A175" s="151" t="s">
        <v>811</v>
      </c>
      <c r="B175" s="24">
        <v>29</v>
      </c>
      <c r="C175" s="58">
        <v>30.5</v>
      </c>
      <c r="D175" s="24">
        <f>SUM(C175-B175)</f>
        <v>1.5</v>
      </c>
      <c r="E175" s="158">
        <f>+ROUND(+D175/B175*100,2)</f>
        <v>5.17</v>
      </c>
    </row>
    <row r="176" spans="1:5" ht="15">
      <c r="A176" s="151" t="s">
        <v>812</v>
      </c>
      <c r="B176" s="24">
        <v>80</v>
      </c>
      <c r="C176" s="58">
        <v>86.5</v>
      </c>
      <c r="D176" s="24">
        <f>SUM(C176-B176)</f>
        <v>6.5</v>
      </c>
      <c r="E176" s="158">
        <f>+ROUND(+D176/B176*100,2)</f>
        <v>8.13</v>
      </c>
    </row>
    <row r="177" spans="1:5" ht="15">
      <c r="A177" s="151" t="s">
        <v>808</v>
      </c>
      <c r="B177" s="24">
        <v>105</v>
      </c>
      <c r="C177" s="58">
        <v>110.3</v>
      </c>
      <c r="D177" s="24">
        <f>SUM(C177-B177)</f>
        <v>5.299999999999997</v>
      </c>
      <c r="E177" s="158">
        <f>+ROUND(+D177/B177*100,2)</f>
        <v>5.05</v>
      </c>
    </row>
    <row r="178" spans="1:5" ht="15">
      <c r="A178" s="151" t="s">
        <v>813</v>
      </c>
      <c r="B178" s="24">
        <v>83</v>
      </c>
      <c r="C178" s="58">
        <v>87.2</v>
      </c>
      <c r="D178" s="24">
        <f>SUM(C178-B178)</f>
        <v>4.200000000000003</v>
      </c>
      <c r="E178" s="158">
        <f>+ROUND(+D178/B178*100,2)</f>
        <v>5.06</v>
      </c>
    </row>
    <row r="179" spans="1:5" ht="15">
      <c r="A179" s="151"/>
      <c r="B179" s="24"/>
      <c r="C179" s="25"/>
      <c r="D179" s="24"/>
      <c r="E179" s="158"/>
    </row>
    <row r="180" spans="1:5" ht="15.75">
      <c r="A180" s="152" t="s">
        <v>814</v>
      </c>
      <c r="B180" s="24"/>
      <c r="C180" s="25"/>
      <c r="D180" s="24"/>
      <c r="E180" s="158"/>
    </row>
    <row r="181" spans="1:5" ht="15">
      <c r="A181" s="151"/>
      <c r="B181" s="24"/>
      <c r="C181" s="25"/>
      <c r="D181" s="24"/>
      <c r="E181" s="158"/>
    </row>
    <row r="182" spans="1:5" ht="15.75">
      <c r="A182" s="152" t="s">
        <v>805</v>
      </c>
      <c r="B182" s="24"/>
      <c r="C182" s="25"/>
      <c r="D182" s="24"/>
      <c r="E182" s="158"/>
    </row>
    <row r="183" spans="1:5" ht="15">
      <c r="A183" s="151" t="s">
        <v>815</v>
      </c>
      <c r="B183" s="24">
        <v>410</v>
      </c>
      <c r="C183" s="58">
        <v>430.5</v>
      </c>
      <c r="D183" s="24">
        <f>SUM(C183-B183)</f>
        <v>20.5</v>
      </c>
      <c r="E183" s="158">
        <f>+ROUND(+D183/B183*100,2)</f>
        <v>5</v>
      </c>
    </row>
    <row r="184" spans="1:5" ht="15">
      <c r="A184" s="151" t="s">
        <v>806</v>
      </c>
      <c r="B184" s="24">
        <v>190</v>
      </c>
      <c r="C184" s="58">
        <v>199.5</v>
      </c>
      <c r="D184" s="24">
        <f>SUM(C184-B184)</f>
        <v>9.5</v>
      </c>
      <c r="E184" s="158">
        <f>+ROUND(+D184/B184*100,2)</f>
        <v>5</v>
      </c>
    </row>
    <row r="185" spans="1:5" ht="15">
      <c r="A185" s="151" t="s">
        <v>807</v>
      </c>
      <c r="B185" s="24">
        <v>152</v>
      </c>
      <c r="C185" s="58">
        <v>156.6</v>
      </c>
      <c r="D185" s="24">
        <f>SUM(C185-B185)</f>
        <v>4.599999999999994</v>
      </c>
      <c r="E185" s="158">
        <f>+ROUND(+D185/B185*100,2)</f>
        <v>3.03</v>
      </c>
    </row>
    <row r="186" spans="1:5" ht="15">
      <c r="A186" s="151" t="s">
        <v>808</v>
      </c>
      <c r="B186" s="24">
        <v>742</v>
      </c>
      <c r="C186" s="58">
        <v>779.1</v>
      </c>
      <c r="D186" s="24">
        <f>SUM(C186-B186)</f>
        <v>37.10000000000002</v>
      </c>
      <c r="E186" s="158">
        <f>+ROUND(+D186/B186*100,2)</f>
        <v>5</v>
      </c>
    </row>
    <row r="187" spans="1:5" ht="15">
      <c r="A187" s="151"/>
      <c r="B187" s="24"/>
      <c r="C187" s="25"/>
      <c r="D187" s="24"/>
      <c r="E187" s="158"/>
    </row>
    <row r="188" spans="1:5" ht="15.75">
      <c r="A188" s="152" t="s">
        <v>809</v>
      </c>
      <c r="B188" s="24"/>
      <c r="C188" s="25"/>
      <c r="D188" s="24"/>
      <c r="E188" s="158"/>
    </row>
    <row r="189" spans="1:5" ht="15">
      <c r="A189" s="151" t="s">
        <v>815</v>
      </c>
      <c r="B189" s="24">
        <v>290</v>
      </c>
      <c r="C189" s="58">
        <v>304.5</v>
      </c>
      <c r="D189" s="24">
        <f aca="true" t="shared" si="18" ref="D189:D195">SUM(C189-B189)</f>
        <v>14.5</v>
      </c>
      <c r="E189" s="158">
        <f aca="true" t="shared" si="19" ref="E189:E195">+ROUND(+D189/B189*100,2)</f>
        <v>5</v>
      </c>
    </row>
    <row r="190" spans="1:5" ht="15">
      <c r="A190" s="151" t="s">
        <v>806</v>
      </c>
      <c r="B190" s="24">
        <v>149</v>
      </c>
      <c r="C190" s="58">
        <v>156.5</v>
      </c>
      <c r="D190" s="24">
        <f t="shared" si="18"/>
        <v>7.5</v>
      </c>
      <c r="E190" s="158">
        <f t="shared" si="19"/>
        <v>5.03</v>
      </c>
    </row>
    <row r="191" spans="1:5" ht="15">
      <c r="A191" s="151" t="s">
        <v>807</v>
      </c>
      <c r="B191" s="24">
        <v>112</v>
      </c>
      <c r="C191" s="58">
        <v>117.6</v>
      </c>
      <c r="D191" s="24">
        <f t="shared" si="18"/>
        <v>5.599999999999994</v>
      </c>
      <c r="E191" s="158">
        <f t="shared" si="19"/>
        <v>5</v>
      </c>
    </row>
    <row r="192" spans="1:5" ht="15">
      <c r="A192" s="151" t="s">
        <v>808</v>
      </c>
      <c r="B192" s="24">
        <v>563</v>
      </c>
      <c r="C192" s="58">
        <v>591.2</v>
      </c>
      <c r="D192" s="24">
        <f t="shared" si="18"/>
        <v>28.200000000000045</v>
      </c>
      <c r="E192" s="158">
        <f t="shared" si="19"/>
        <v>5.01</v>
      </c>
    </row>
    <row r="193" spans="1:5" ht="15">
      <c r="A193" s="151" t="s">
        <v>816</v>
      </c>
      <c r="B193" s="24">
        <v>122</v>
      </c>
      <c r="C193" s="58">
        <v>128.1</v>
      </c>
      <c r="D193" s="24">
        <f t="shared" si="18"/>
        <v>6.099999999999994</v>
      </c>
      <c r="E193" s="158">
        <f t="shared" si="19"/>
        <v>5</v>
      </c>
    </row>
    <row r="194" spans="1:5" ht="15">
      <c r="A194" s="151" t="s">
        <v>817</v>
      </c>
      <c r="B194" s="24">
        <v>236</v>
      </c>
      <c r="C194" s="58">
        <v>247.8</v>
      </c>
      <c r="D194" s="24">
        <f t="shared" si="18"/>
        <v>11.800000000000011</v>
      </c>
      <c r="E194" s="158">
        <f t="shared" si="19"/>
        <v>5</v>
      </c>
    </row>
    <row r="195" spans="1:5" ht="15">
      <c r="A195" s="151" t="s">
        <v>818</v>
      </c>
      <c r="B195" s="24">
        <v>62</v>
      </c>
      <c r="C195" s="58">
        <v>65.1</v>
      </c>
      <c r="D195" s="24">
        <f t="shared" si="18"/>
        <v>3.0999999999999943</v>
      </c>
      <c r="E195" s="158">
        <f t="shared" si="19"/>
        <v>5</v>
      </c>
    </row>
    <row r="196" spans="1:5" ht="15">
      <c r="A196" s="151"/>
      <c r="B196" s="24"/>
      <c r="C196" s="25"/>
      <c r="D196" s="24"/>
      <c r="E196" s="158"/>
    </row>
    <row r="197" spans="1:5" ht="15.75">
      <c r="A197" s="152" t="s">
        <v>810</v>
      </c>
      <c r="B197" s="24"/>
      <c r="C197" s="25"/>
      <c r="D197" s="24"/>
      <c r="E197" s="158"/>
    </row>
    <row r="198" spans="1:5" ht="15">
      <c r="A198" s="151" t="s">
        <v>815</v>
      </c>
      <c r="B198" s="24">
        <v>470</v>
      </c>
      <c r="C198" s="58">
        <v>493.5</v>
      </c>
      <c r="D198" s="24">
        <f>SUM(C198-B198)</f>
        <v>23.5</v>
      </c>
      <c r="E198" s="158">
        <f>+ROUND(+D198/B198*100,2)</f>
        <v>5</v>
      </c>
    </row>
    <row r="199" spans="1:5" ht="15">
      <c r="A199" s="151" t="s">
        <v>819</v>
      </c>
      <c r="B199" s="24">
        <v>290</v>
      </c>
      <c r="C199" s="58">
        <v>304.5</v>
      </c>
      <c r="D199" s="24">
        <f>SUM(C199-B199)</f>
        <v>14.5</v>
      </c>
      <c r="E199" s="158">
        <f>+ROUND(+D199/B199*100,2)</f>
        <v>5</v>
      </c>
    </row>
    <row r="200" spans="1:5" ht="15">
      <c r="A200" s="151" t="s">
        <v>820</v>
      </c>
      <c r="B200" s="24">
        <v>800</v>
      </c>
      <c r="C200" s="58">
        <v>840</v>
      </c>
      <c r="D200" s="24">
        <f>SUM(C200-B200)</f>
        <v>40</v>
      </c>
      <c r="E200" s="158">
        <f>+ROUND(+D200/B200*100,2)</f>
        <v>5</v>
      </c>
    </row>
    <row r="201" spans="1:5" ht="15">
      <c r="A201" s="151" t="s">
        <v>821</v>
      </c>
      <c r="B201" s="24">
        <v>1050</v>
      </c>
      <c r="C201" s="58">
        <v>1102.5</v>
      </c>
      <c r="D201" s="24">
        <f>SUM(C201-B201)</f>
        <v>52.5</v>
      </c>
      <c r="E201" s="158">
        <f>+ROUND(+D201/B201*100,2)</f>
        <v>5</v>
      </c>
    </row>
    <row r="202" spans="1:5" ht="15">
      <c r="A202" s="151"/>
      <c r="B202" s="24"/>
      <c r="C202" s="25"/>
      <c r="D202" s="24"/>
      <c r="E202" s="158"/>
    </row>
    <row r="203" spans="1:5" ht="15.75">
      <c r="A203" s="152" t="s">
        <v>822</v>
      </c>
      <c r="B203" s="24"/>
      <c r="C203" s="25"/>
      <c r="D203" s="24"/>
      <c r="E203" s="158"/>
    </row>
    <row r="204" spans="1:5" ht="15">
      <c r="A204" s="151"/>
      <c r="B204" s="24"/>
      <c r="C204" s="25"/>
      <c r="D204" s="24"/>
      <c r="E204" s="158"/>
    </row>
    <row r="205" spans="1:5" ht="15.75">
      <c r="A205" s="152" t="s">
        <v>823</v>
      </c>
      <c r="B205" s="24"/>
      <c r="C205" s="25"/>
      <c r="D205" s="24"/>
      <c r="E205" s="158"/>
    </row>
    <row r="206" spans="1:5" ht="15">
      <c r="A206" s="151" t="s">
        <v>252</v>
      </c>
      <c r="B206" s="24">
        <v>2.5</v>
      </c>
      <c r="C206" s="58">
        <v>2.6</v>
      </c>
      <c r="D206" s="24">
        <f>SUM(C206-B206)</f>
        <v>0.10000000000000009</v>
      </c>
      <c r="E206" s="158">
        <f>+ROUND(+D206/B206*100,2)</f>
        <v>4</v>
      </c>
    </row>
    <row r="207" spans="1:5" ht="15">
      <c r="A207" s="151" t="s">
        <v>824</v>
      </c>
      <c r="B207" s="24">
        <v>0.9</v>
      </c>
      <c r="C207" s="58">
        <v>1</v>
      </c>
      <c r="D207" s="24">
        <f>SUM(C207-B207)</f>
        <v>0.09999999999999998</v>
      </c>
      <c r="E207" s="158">
        <f>+ROUND(+D207/B207*100,2)</f>
        <v>11.11</v>
      </c>
    </row>
    <row r="208" spans="1:5" ht="15">
      <c r="A208" s="151"/>
      <c r="B208" s="24"/>
      <c r="C208" s="25"/>
      <c r="D208" s="24"/>
      <c r="E208" s="158"/>
    </row>
    <row r="209" spans="1:5" ht="15.75">
      <c r="A209" s="152" t="s">
        <v>825</v>
      </c>
      <c r="B209" s="24"/>
      <c r="C209" s="25"/>
      <c r="D209" s="24"/>
      <c r="E209" s="158"/>
    </row>
    <row r="210" spans="1:5" ht="15">
      <c r="A210" s="151" t="s">
        <v>826</v>
      </c>
      <c r="B210" s="24">
        <v>9</v>
      </c>
      <c r="C210" s="58">
        <v>9.5</v>
      </c>
      <c r="D210" s="24">
        <f>SUM(C210-B210)</f>
        <v>0.5</v>
      </c>
      <c r="E210" s="158">
        <f>+ROUND(+D210/B210*100,2)</f>
        <v>5.56</v>
      </c>
    </row>
    <row r="211" spans="1:5" ht="15">
      <c r="A211" s="151"/>
      <c r="B211" s="24"/>
      <c r="C211" s="25"/>
      <c r="D211" s="24"/>
      <c r="E211" s="158"/>
    </row>
    <row r="212" spans="1:5" ht="15.75">
      <c r="A212" s="152" t="s">
        <v>827</v>
      </c>
      <c r="B212" s="24"/>
      <c r="C212" s="25"/>
      <c r="D212" s="24"/>
      <c r="E212" s="158"/>
    </row>
    <row r="213" spans="1:5" ht="15">
      <c r="A213" s="151" t="s">
        <v>808</v>
      </c>
      <c r="B213" s="24">
        <v>33</v>
      </c>
      <c r="C213" s="58">
        <v>34.7</v>
      </c>
      <c r="D213" s="24">
        <f>SUM(C213-B213)</f>
        <v>1.7000000000000028</v>
      </c>
      <c r="E213" s="158">
        <f>+ROUND(+D213/B213*100,2)</f>
        <v>5.15</v>
      </c>
    </row>
    <row r="214" spans="1:5" ht="15">
      <c r="A214" s="151" t="s">
        <v>828</v>
      </c>
      <c r="B214" s="24">
        <v>22</v>
      </c>
      <c r="C214" s="58">
        <v>23.1</v>
      </c>
      <c r="D214" s="24">
        <f>SUM(C214-B214)</f>
        <v>1.1000000000000014</v>
      </c>
      <c r="E214" s="158">
        <f>+ROUND(+D214/B214*100,2)</f>
        <v>5</v>
      </c>
    </row>
    <row r="215" spans="1:5" ht="15">
      <c r="A215" s="151" t="s">
        <v>829</v>
      </c>
      <c r="B215" s="24">
        <v>17</v>
      </c>
      <c r="C215" s="58">
        <v>17.9</v>
      </c>
      <c r="D215" s="24">
        <f>SUM(C215-B215)</f>
        <v>0.8999999999999986</v>
      </c>
      <c r="E215" s="158">
        <f>+ROUND(+D215/B215*100,2)</f>
        <v>5.29</v>
      </c>
    </row>
    <row r="216" spans="1:5" ht="15">
      <c r="A216" s="151"/>
      <c r="B216" s="24"/>
      <c r="C216" s="25"/>
      <c r="D216" s="24"/>
      <c r="E216" s="158"/>
    </row>
    <row r="217" spans="1:5" ht="15.75">
      <c r="A217" s="152" t="s">
        <v>830</v>
      </c>
      <c r="B217" s="24"/>
      <c r="C217" s="25"/>
      <c r="D217" s="24"/>
      <c r="E217" s="158"/>
    </row>
    <row r="218" spans="1:5" ht="15">
      <c r="A218" s="151" t="s">
        <v>831</v>
      </c>
      <c r="B218" s="57">
        <v>0</v>
      </c>
      <c r="C218" s="58">
        <v>0</v>
      </c>
      <c r="D218" s="24">
        <f>SUM(C218-B218)</f>
        <v>0</v>
      </c>
      <c r="E218" s="158">
        <v>0</v>
      </c>
    </row>
    <row r="219" spans="1:5" ht="15.75">
      <c r="A219" s="162"/>
      <c r="B219" s="118"/>
      <c r="C219" s="33"/>
      <c r="D219" s="118"/>
      <c r="E219" s="160"/>
    </row>
    <row r="220" spans="1:5" s="14" customFormat="1" ht="31.5">
      <c r="A220" s="66" t="s">
        <v>851</v>
      </c>
      <c r="B220" s="53"/>
      <c r="C220" s="67"/>
      <c r="D220" s="57"/>
      <c r="E220" s="59"/>
    </row>
    <row r="221" spans="1:5" s="14" customFormat="1" ht="15.75">
      <c r="A221" s="66"/>
      <c r="B221" s="53"/>
      <c r="C221" s="67"/>
      <c r="D221" s="57"/>
      <c r="E221" s="59"/>
    </row>
    <row r="222" spans="1:5" s="14" customFormat="1" ht="15.75">
      <c r="A222" s="66" t="s">
        <v>852</v>
      </c>
      <c r="B222" s="57"/>
      <c r="C222" s="58"/>
      <c r="D222" s="57"/>
      <c r="E222" s="59"/>
    </row>
    <row r="223" spans="1:5" s="14" customFormat="1" ht="15.75">
      <c r="A223" s="66"/>
      <c r="B223" s="57"/>
      <c r="C223" s="58"/>
      <c r="D223" s="57"/>
      <c r="E223" s="59"/>
    </row>
    <row r="224" spans="1:5" s="14" customFormat="1" ht="30">
      <c r="A224" s="68" t="s">
        <v>853</v>
      </c>
      <c r="B224" s="57">
        <v>48</v>
      </c>
      <c r="C224" s="58">
        <f>(B224*5/100)+B224</f>
        <v>50.4</v>
      </c>
      <c r="D224" s="24">
        <f>SUM(C224-B224)</f>
        <v>2.3999999999999986</v>
      </c>
      <c r="E224" s="158">
        <f>+ROUND(+D224/B224*100,2)</f>
        <v>5</v>
      </c>
    </row>
    <row r="225" spans="1:5" s="14" customFormat="1" ht="30">
      <c r="A225" s="68" t="s">
        <v>854</v>
      </c>
      <c r="B225" s="57">
        <v>37</v>
      </c>
      <c r="C225" s="58">
        <f>(B225*5/100)+B225</f>
        <v>38.85</v>
      </c>
      <c r="D225" s="24">
        <f>SUM(C225-B225)</f>
        <v>1.8500000000000014</v>
      </c>
      <c r="E225" s="158">
        <f>+ROUND(+D225/B225*100,2)</f>
        <v>5</v>
      </c>
    </row>
    <row r="226" spans="1:5" s="14" customFormat="1" ht="30">
      <c r="A226" s="68" t="s">
        <v>855</v>
      </c>
      <c r="B226" s="57">
        <v>38</v>
      </c>
      <c r="C226" s="58">
        <f>(B226*5/100)+B226</f>
        <v>39.9</v>
      </c>
      <c r="D226" s="24">
        <f>SUM(C226-B226)</f>
        <v>1.8999999999999986</v>
      </c>
      <c r="E226" s="158">
        <f>+ROUND(+D226/B226*100,2)</f>
        <v>5</v>
      </c>
    </row>
    <row r="227" spans="1:5" s="14" customFormat="1" ht="15">
      <c r="A227" s="68" t="s">
        <v>856</v>
      </c>
      <c r="B227" s="57">
        <v>35</v>
      </c>
      <c r="C227" s="58">
        <f>(B227*5/100)+B227</f>
        <v>36.75</v>
      </c>
      <c r="D227" s="24">
        <f>SUM(C227-B227)</f>
        <v>1.75</v>
      </c>
      <c r="E227" s="158">
        <f>+ROUND(+D227/B227*100,2)</f>
        <v>5</v>
      </c>
    </row>
    <row r="228" spans="1:5" s="14" customFormat="1" ht="15.75">
      <c r="A228" s="66"/>
      <c r="B228" s="57"/>
      <c r="C228" s="58"/>
      <c r="D228" s="57"/>
      <c r="E228" s="59"/>
    </row>
    <row r="229" spans="1:5" s="14" customFormat="1" ht="15.75">
      <c r="A229" s="66" t="s">
        <v>857</v>
      </c>
      <c r="B229" s="57"/>
      <c r="C229" s="58"/>
      <c r="D229" s="57"/>
      <c r="E229" s="59"/>
    </row>
    <row r="230" spans="1:5" s="14" customFormat="1" ht="30">
      <c r="A230" s="68" t="s">
        <v>858</v>
      </c>
      <c r="B230" s="57">
        <v>35</v>
      </c>
      <c r="C230" s="58">
        <f>(B230*5/100)+B230</f>
        <v>36.75</v>
      </c>
      <c r="D230" s="24">
        <f>SUM(C230-B230)</f>
        <v>1.75</v>
      </c>
      <c r="E230" s="158">
        <f>+ROUND(+D230/B230*100,2)</f>
        <v>5</v>
      </c>
    </row>
    <row r="231" spans="1:5" s="14" customFormat="1" ht="30">
      <c r="A231" s="68" t="s">
        <v>859</v>
      </c>
      <c r="B231" s="57">
        <v>291.6</v>
      </c>
      <c r="C231" s="58">
        <v>306.25</v>
      </c>
      <c r="D231" s="24">
        <f>SUM(C231-B231)</f>
        <v>14.649999999999977</v>
      </c>
      <c r="E231" s="158">
        <f>+ROUND(+D231/B231*100,2)</f>
        <v>5.02</v>
      </c>
    </row>
    <row r="232" spans="1:5" s="14" customFormat="1" ht="15">
      <c r="A232" s="68" t="s">
        <v>860</v>
      </c>
      <c r="B232" s="57">
        <v>27</v>
      </c>
      <c r="C232" s="58">
        <f>(B232*5/100)+B232</f>
        <v>28.35</v>
      </c>
      <c r="D232" s="24">
        <f>SUM(C232-B232)</f>
        <v>1.3500000000000014</v>
      </c>
      <c r="E232" s="158">
        <f>+ROUND(+D232/B232*100,2)</f>
        <v>5</v>
      </c>
    </row>
    <row r="233" spans="1:5" s="14" customFormat="1" ht="30">
      <c r="A233" s="68" t="s">
        <v>861</v>
      </c>
      <c r="B233" s="57">
        <v>225</v>
      </c>
      <c r="C233" s="58">
        <v>236.25</v>
      </c>
      <c r="D233" s="24">
        <f>SUM(C233-B233)</f>
        <v>11.25</v>
      </c>
      <c r="E233" s="158">
        <f>+ROUND(+D233/B233*100,2)</f>
        <v>5</v>
      </c>
    </row>
    <row r="234" spans="1:5" s="14" customFormat="1" ht="15">
      <c r="A234" s="68"/>
      <c r="B234" s="57"/>
      <c r="C234" s="58"/>
      <c r="D234" s="57"/>
      <c r="E234" s="59"/>
    </row>
    <row r="235" spans="1:5" s="14" customFormat="1" ht="15.75">
      <c r="A235" s="66" t="s">
        <v>862</v>
      </c>
      <c r="B235" s="57"/>
      <c r="C235" s="58"/>
      <c r="D235" s="57"/>
      <c r="E235" s="59"/>
    </row>
    <row r="236" spans="1:5" s="14" customFormat="1" ht="30">
      <c r="A236" s="68" t="s">
        <v>858</v>
      </c>
      <c r="B236" s="57">
        <v>17.5</v>
      </c>
      <c r="C236" s="58">
        <v>18.4</v>
      </c>
      <c r="D236" s="24">
        <f>SUM(C236-B236)</f>
        <v>0.8999999999999986</v>
      </c>
      <c r="E236" s="158">
        <f>+ROUND(+D236/B236*100,2)</f>
        <v>5.14</v>
      </c>
    </row>
    <row r="237" spans="1:5" s="14" customFormat="1" ht="30">
      <c r="A237" s="68" t="s">
        <v>863</v>
      </c>
      <c r="B237" s="57">
        <v>145.8</v>
      </c>
      <c r="C237" s="58">
        <v>153.3</v>
      </c>
      <c r="D237" s="24">
        <f>SUM(C237-B237)</f>
        <v>7.5</v>
      </c>
      <c r="E237" s="158">
        <f>+ROUND(+D237/B237*100,2)</f>
        <v>5.14</v>
      </c>
    </row>
    <row r="238" spans="1:5" s="14" customFormat="1" ht="15">
      <c r="A238" s="68" t="s">
        <v>864</v>
      </c>
      <c r="B238" s="57">
        <v>14</v>
      </c>
      <c r="C238" s="58">
        <f>(B238*5/100)+B238</f>
        <v>14.7</v>
      </c>
      <c r="D238" s="24">
        <f>SUM(C238-B238)</f>
        <v>0.6999999999999993</v>
      </c>
      <c r="E238" s="158">
        <f>+ROUND(+D238/B238*100,2)</f>
        <v>5</v>
      </c>
    </row>
    <row r="239" spans="1:5" s="14" customFormat="1" ht="30">
      <c r="A239" s="68" t="s">
        <v>861</v>
      </c>
      <c r="B239" s="57">
        <v>116.7</v>
      </c>
      <c r="C239" s="58">
        <v>122.5</v>
      </c>
      <c r="D239" s="24">
        <f>SUM(C239-B239)</f>
        <v>5.799999999999997</v>
      </c>
      <c r="E239" s="158">
        <f>+ROUND(+D239/B239*100,2)</f>
        <v>4.97</v>
      </c>
    </row>
    <row r="240" spans="1:5" s="14" customFormat="1" ht="15">
      <c r="A240" s="68"/>
      <c r="B240" s="57"/>
      <c r="C240" s="58"/>
      <c r="D240" s="57"/>
      <c r="E240" s="59"/>
    </row>
    <row r="241" spans="1:5" s="172" customFormat="1" ht="15.75">
      <c r="A241" s="66" t="s">
        <v>865</v>
      </c>
      <c r="B241" s="53"/>
      <c r="C241" s="58"/>
      <c r="D241" s="53"/>
      <c r="E241" s="171"/>
    </row>
    <row r="242" spans="1:5" s="14" customFormat="1" ht="15">
      <c r="A242" s="68" t="s">
        <v>866</v>
      </c>
      <c r="B242" s="57">
        <v>12</v>
      </c>
      <c r="C242" s="58">
        <f>(B242*5/100)+B242</f>
        <v>12.6</v>
      </c>
      <c r="D242" s="24">
        <f>SUM(C242-B242)</f>
        <v>0.5999999999999996</v>
      </c>
      <c r="E242" s="158">
        <f>+ROUND(+D242/B242*100,2)</f>
        <v>5</v>
      </c>
    </row>
    <row r="243" spans="1:5" s="14" customFormat="1" ht="15">
      <c r="A243" s="68" t="s">
        <v>867</v>
      </c>
      <c r="B243" s="57">
        <v>100</v>
      </c>
      <c r="C243" s="58">
        <v>105</v>
      </c>
      <c r="D243" s="24">
        <f>SUM(C243-B243)</f>
        <v>5</v>
      </c>
      <c r="E243" s="158">
        <f>+ROUND(+D243/B243*100,2)</f>
        <v>5</v>
      </c>
    </row>
    <row r="244" spans="1:5" s="14" customFormat="1" ht="15">
      <c r="A244" s="68"/>
      <c r="B244" s="57"/>
      <c r="C244" s="58"/>
      <c r="D244" s="24"/>
      <c r="E244" s="158"/>
    </row>
    <row r="245" spans="1:5" s="14" customFormat="1" ht="15">
      <c r="A245" s="68" t="s">
        <v>868</v>
      </c>
      <c r="B245" s="57">
        <v>25</v>
      </c>
      <c r="C245" s="58">
        <f>(B245*5/100)+B245</f>
        <v>26.25</v>
      </c>
      <c r="D245" s="24">
        <f>SUM(C245-B245)</f>
        <v>1.25</v>
      </c>
      <c r="E245" s="158">
        <f>+ROUND(+D245/B245*100,2)</f>
        <v>5</v>
      </c>
    </row>
    <row r="246" spans="1:5" s="14" customFormat="1" ht="30">
      <c r="A246" s="68" t="s">
        <v>869</v>
      </c>
      <c r="B246" s="57">
        <v>100</v>
      </c>
      <c r="C246" s="58">
        <f>(B246*5/100)+B246</f>
        <v>105</v>
      </c>
      <c r="D246" s="24">
        <f>SUM(C246-B246)</f>
        <v>5</v>
      </c>
      <c r="E246" s="158">
        <f>+ROUND(+D246/B246*100,2)</f>
        <v>5</v>
      </c>
    </row>
    <row r="247" spans="1:5" s="14" customFormat="1" ht="15">
      <c r="A247" s="68" t="s">
        <v>870</v>
      </c>
      <c r="B247" s="57">
        <v>33.5</v>
      </c>
      <c r="C247" s="58">
        <v>35.2</v>
      </c>
      <c r="D247" s="24">
        <f>SUM(C247-B247)</f>
        <v>1.7000000000000028</v>
      </c>
      <c r="E247" s="158">
        <f>+ROUND(+D247/B247*100,2)</f>
        <v>5.07</v>
      </c>
    </row>
    <row r="248" spans="1:5" s="14" customFormat="1" ht="30">
      <c r="A248" s="68" t="s">
        <v>871</v>
      </c>
      <c r="B248" s="57">
        <v>34</v>
      </c>
      <c r="C248" s="58">
        <f>(B248*5/100)+B248</f>
        <v>35.7</v>
      </c>
      <c r="D248" s="24">
        <f>SUM(C248-B248)</f>
        <v>1.7000000000000028</v>
      </c>
      <c r="E248" s="158">
        <f>+ROUND(+D248/B248*100,2)</f>
        <v>5</v>
      </c>
    </row>
    <row r="249" spans="1:5" s="14" customFormat="1" ht="30">
      <c r="A249" s="68" t="s">
        <v>872</v>
      </c>
      <c r="B249" s="57">
        <v>34</v>
      </c>
      <c r="C249" s="58">
        <f>(B249*5/100)+B249</f>
        <v>35.7</v>
      </c>
      <c r="D249" s="24">
        <f>SUM(C249-B249)</f>
        <v>1.7000000000000028</v>
      </c>
      <c r="E249" s="158">
        <f>+ROUND(+D249/B249*100,2)</f>
        <v>5</v>
      </c>
    </row>
    <row r="250" spans="1:5" s="14" customFormat="1" ht="15">
      <c r="A250" s="68"/>
      <c r="B250" s="57"/>
      <c r="C250" s="58"/>
      <c r="D250" s="57"/>
      <c r="E250" s="59"/>
    </row>
    <row r="251" spans="1:5" s="14" customFormat="1" ht="15.75">
      <c r="A251" s="66" t="s">
        <v>873</v>
      </c>
      <c r="B251" s="57"/>
      <c r="C251" s="58"/>
      <c r="D251" s="57"/>
      <c r="E251" s="59"/>
    </row>
    <row r="252" spans="1:5" s="14" customFormat="1" ht="15.75">
      <c r="A252" s="176"/>
      <c r="B252" s="61"/>
      <c r="C252" s="62"/>
      <c r="D252" s="61"/>
      <c r="E252" s="63"/>
    </row>
    <row r="253" spans="1:5" s="14" customFormat="1" ht="15">
      <c r="A253" s="68" t="s">
        <v>874</v>
      </c>
      <c r="B253" s="57">
        <v>42</v>
      </c>
      <c r="C253" s="58">
        <f>(B253*5/100)+B253</f>
        <v>44.1</v>
      </c>
      <c r="D253" s="24">
        <f>SUM(C253-B253)</f>
        <v>2.1000000000000014</v>
      </c>
      <c r="E253" s="158">
        <f>+ROUND(+D253/B253*100,2)</f>
        <v>5</v>
      </c>
    </row>
    <row r="254" spans="1:5" s="14" customFormat="1" ht="15">
      <c r="A254" s="68" t="s">
        <v>875</v>
      </c>
      <c r="B254" s="57">
        <v>35</v>
      </c>
      <c r="C254" s="58">
        <f>(B254*5/100)+B254</f>
        <v>36.75</v>
      </c>
      <c r="D254" s="24">
        <f aca="true" t="shared" si="20" ref="D254:D265">SUM(C254-B254)</f>
        <v>1.75</v>
      </c>
      <c r="E254" s="158">
        <f aca="true" t="shared" si="21" ref="E254:E265">+ROUND(+D254/B254*100,2)</f>
        <v>5</v>
      </c>
    </row>
    <row r="255" spans="1:5" s="14" customFormat="1" ht="15">
      <c r="A255" s="68" t="s">
        <v>876</v>
      </c>
      <c r="B255" s="57">
        <v>16</v>
      </c>
      <c r="C255" s="58">
        <f>(B255*5/100)+B255</f>
        <v>16.8</v>
      </c>
      <c r="D255" s="24">
        <f t="shared" si="20"/>
        <v>0.8000000000000007</v>
      </c>
      <c r="E255" s="158">
        <f t="shared" si="21"/>
        <v>5</v>
      </c>
    </row>
    <row r="256" spans="1:5" s="14" customFormat="1" ht="15">
      <c r="A256" s="68" t="s">
        <v>877</v>
      </c>
      <c r="B256" s="57">
        <v>34</v>
      </c>
      <c r="C256" s="58">
        <f>(B256*5/100)+B256</f>
        <v>35.7</v>
      </c>
      <c r="D256" s="24">
        <f t="shared" si="20"/>
        <v>1.7000000000000028</v>
      </c>
      <c r="E256" s="158">
        <f t="shared" si="21"/>
        <v>5</v>
      </c>
    </row>
    <row r="257" spans="1:5" s="14" customFormat="1" ht="15">
      <c r="A257" s="68" t="s">
        <v>878</v>
      </c>
      <c r="B257" s="57">
        <v>3.75</v>
      </c>
      <c r="C257" s="58">
        <v>3.95</v>
      </c>
      <c r="D257" s="24">
        <f t="shared" si="20"/>
        <v>0.20000000000000018</v>
      </c>
      <c r="E257" s="158">
        <f t="shared" si="21"/>
        <v>5.33</v>
      </c>
    </row>
    <row r="258" spans="1:5" s="14" customFormat="1" ht="15">
      <c r="A258" s="68" t="s">
        <v>879</v>
      </c>
      <c r="B258" s="57">
        <v>2.75</v>
      </c>
      <c r="C258" s="58">
        <v>2.9</v>
      </c>
      <c r="D258" s="24">
        <f t="shared" si="20"/>
        <v>0.1499999999999999</v>
      </c>
      <c r="E258" s="158">
        <f t="shared" si="21"/>
        <v>5.45</v>
      </c>
    </row>
    <row r="259" spans="1:5" s="14" customFormat="1" ht="30">
      <c r="A259" s="68" t="s">
        <v>880</v>
      </c>
      <c r="B259" s="57">
        <v>66</v>
      </c>
      <c r="C259" s="58">
        <f>(B259*5/100)+B259</f>
        <v>69.3</v>
      </c>
      <c r="D259" s="24">
        <f t="shared" si="20"/>
        <v>3.299999999999997</v>
      </c>
      <c r="E259" s="158">
        <f t="shared" si="21"/>
        <v>5</v>
      </c>
    </row>
    <row r="260" spans="1:5" s="14" customFormat="1" ht="15">
      <c r="A260" s="68" t="s">
        <v>881</v>
      </c>
      <c r="B260" s="57">
        <v>2.25</v>
      </c>
      <c r="C260" s="58">
        <v>2.35</v>
      </c>
      <c r="D260" s="24">
        <f t="shared" si="20"/>
        <v>0.10000000000000009</v>
      </c>
      <c r="E260" s="158">
        <f t="shared" si="21"/>
        <v>4.44</v>
      </c>
    </row>
    <row r="261" spans="1:5" s="14" customFormat="1" ht="15">
      <c r="A261" s="68" t="s">
        <v>882</v>
      </c>
      <c r="B261" s="57">
        <v>1.75</v>
      </c>
      <c r="C261" s="58">
        <v>1.85</v>
      </c>
      <c r="D261" s="24">
        <f t="shared" si="20"/>
        <v>0.10000000000000009</v>
      </c>
      <c r="E261" s="158">
        <f t="shared" si="21"/>
        <v>5.71</v>
      </c>
    </row>
    <row r="262" spans="1:5" s="14" customFormat="1" ht="30">
      <c r="A262" s="68" t="s">
        <v>883</v>
      </c>
      <c r="B262" s="57">
        <v>42</v>
      </c>
      <c r="C262" s="58">
        <f>(B262*5/100)+B262</f>
        <v>44.1</v>
      </c>
      <c r="D262" s="24">
        <f t="shared" si="20"/>
        <v>2.1000000000000014</v>
      </c>
      <c r="E262" s="158">
        <f t="shared" si="21"/>
        <v>5</v>
      </c>
    </row>
    <row r="263" spans="1:5" s="14" customFormat="1" ht="15">
      <c r="A263" s="68" t="s">
        <v>884</v>
      </c>
      <c r="B263" s="57">
        <v>345</v>
      </c>
      <c r="C263" s="58">
        <f>(B263*5/100)+B263</f>
        <v>362.25</v>
      </c>
      <c r="D263" s="24">
        <f t="shared" si="20"/>
        <v>17.25</v>
      </c>
      <c r="E263" s="158">
        <f t="shared" si="21"/>
        <v>5</v>
      </c>
    </row>
    <row r="264" spans="1:5" s="14" customFormat="1" ht="15">
      <c r="A264" s="68" t="s">
        <v>885</v>
      </c>
      <c r="B264" s="57">
        <v>185</v>
      </c>
      <c r="C264" s="58">
        <f>(B264*5/100)+B264</f>
        <v>194.25</v>
      </c>
      <c r="D264" s="24">
        <f t="shared" si="20"/>
        <v>9.25</v>
      </c>
      <c r="E264" s="158">
        <f t="shared" si="21"/>
        <v>5</v>
      </c>
    </row>
    <row r="265" spans="1:5" s="14" customFormat="1" ht="15">
      <c r="A265" s="68" t="s">
        <v>886</v>
      </c>
      <c r="B265" s="57">
        <v>34</v>
      </c>
      <c r="C265" s="58">
        <f>(B265*5/100)+B265</f>
        <v>35.7</v>
      </c>
      <c r="D265" s="24">
        <f t="shared" si="20"/>
        <v>1.7000000000000028</v>
      </c>
      <c r="E265" s="158">
        <f t="shared" si="21"/>
        <v>5</v>
      </c>
    </row>
    <row r="266" spans="1:5" s="14" customFormat="1" ht="15">
      <c r="A266" s="68"/>
      <c r="B266" s="57"/>
      <c r="C266" s="58"/>
      <c r="D266" s="57"/>
      <c r="E266" s="59"/>
    </row>
    <row r="267" spans="1:5" s="14" customFormat="1" ht="15.75">
      <c r="A267" s="66" t="s">
        <v>887</v>
      </c>
      <c r="B267" s="57"/>
      <c r="C267" s="58"/>
      <c r="D267" s="57"/>
      <c r="E267" s="59"/>
    </row>
    <row r="268" spans="1:5" s="14" customFormat="1" ht="15">
      <c r="A268" s="68"/>
      <c r="B268" s="57"/>
      <c r="C268" s="58"/>
      <c r="D268" s="57"/>
      <c r="E268" s="59"/>
    </row>
    <row r="269" spans="1:5" s="14" customFormat="1" ht="15">
      <c r="A269" s="68" t="s">
        <v>857</v>
      </c>
      <c r="B269" s="57">
        <v>18</v>
      </c>
      <c r="C269" s="58">
        <f>(B269*5/100)+B269</f>
        <v>18.9</v>
      </c>
      <c r="D269" s="24">
        <f aca="true" t="shared" si="22" ref="D269:D274">SUM(C269-B269)</f>
        <v>0.8999999999999986</v>
      </c>
      <c r="E269" s="158">
        <f aca="true" t="shared" si="23" ref="E269:E274">+ROUND(+D269/B269*100,2)</f>
        <v>5</v>
      </c>
    </row>
    <row r="270" spans="1:5" s="14" customFormat="1" ht="15">
      <c r="A270" s="68" t="s">
        <v>888</v>
      </c>
      <c r="B270" s="57">
        <v>9</v>
      </c>
      <c r="C270" s="58">
        <f>(B270*5/100)+B270</f>
        <v>9.45</v>
      </c>
      <c r="D270" s="24">
        <f t="shared" si="22"/>
        <v>0.4499999999999993</v>
      </c>
      <c r="E270" s="158">
        <f t="shared" si="23"/>
        <v>5</v>
      </c>
    </row>
    <row r="271" spans="1:5" s="14" customFormat="1" ht="15">
      <c r="A271" s="68" t="s">
        <v>865</v>
      </c>
      <c r="B271" s="57">
        <v>4.5</v>
      </c>
      <c r="C271" s="58">
        <v>4.75</v>
      </c>
      <c r="D271" s="24">
        <f t="shared" si="22"/>
        <v>0.25</v>
      </c>
      <c r="E271" s="158">
        <f t="shared" si="23"/>
        <v>5.56</v>
      </c>
    </row>
    <row r="272" spans="1:5" s="14" customFormat="1" ht="15">
      <c r="A272" s="68" t="s">
        <v>889</v>
      </c>
      <c r="B272" s="57">
        <v>150</v>
      </c>
      <c r="C272" s="58">
        <v>157.5</v>
      </c>
      <c r="D272" s="24">
        <f t="shared" si="22"/>
        <v>7.5</v>
      </c>
      <c r="E272" s="158">
        <f t="shared" si="23"/>
        <v>5</v>
      </c>
    </row>
    <row r="273" spans="1:5" s="14" customFormat="1" ht="30">
      <c r="A273" s="68" t="s">
        <v>890</v>
      </c>
      <c r="B273" s="57">
        <v>75</v>
      </c>
      <c r="C273" s="58">
        <v>78.75</v>
      </c>
      <c r="D273" s="24">
        <f t="shared" si="22"/>
        <v>3.75</v>
      </c>
      <c r="E273" s="158">
        <f t="shared" si="23"/>
        <v>5</v>
      </c>
    </row>
    <row r="274" spans="1:5" s="14" customFormat="1" ht="30">
      <c r="A274" s="68" t="s">
        <v>891</v>
      </c>
      <c r="B274" s="57">
        <v>37.5</v>
      </c>
      <c r="C274" s="58">
        <v>39.6</v>
      </c>
      <c r="D274" s="24">
        <f t="shared" si="22"/>
        <v>2.1000000000000014</v>
      </c>
      <c r="E274" s="158">
        <f t="shared" si="23"/>
        <v>5.6</v>
      </c>
    </row>
    <row r="275" spans="1:5" s="14" customFormat="1" ht="15">
      <c r="A275" s="68" t="s">
        <v>892</v>
      </c>
      <c r="B275" s="57">
        <v>22</v>
      </c>
      <c r="C275" s="58">
        <v>22</v>
      </c>
      <c r="D275" s="24">
        <f>SUM(C275-B275)</f>
        <v>0</v>
      </c>
      <c r="E275" s="158">
        <f>+ROUND(+D275/B275*100,2)</f>
        <v>0</v>
      </c>
    </row>
    <row r="276" spans="1:5" s="14" customFormat="1" ht="15">
      <c r="A276" s="173"/>
      <c r="B276" s="57"/>
      <c r="C276" s="58"/>
      <c r="D276" s="57"/>
      <c r="E276" s="59"/>
    </row>
    <row r="277" spans="1:5" s="14" customFormat="1" ht="15.75">
      <c r="A277" s="66" t="s">
        <v>893</v>
      </c>
      <c r="B277" s="53"/>
      <c r="C277" s="58"/>
      <c r="D277" s="57"/>
      <c r="E277" s="59"/>
    </row>
    <row r="278" spans="1:5" s="14" customFormat="1" ht="15">
      <c r="A278" s="68" t="s">
        <v>894</v>
      </c>
      <c r="B278" s="57">
        <v>3.5</v>
      </c>
      <c r="C278" s="58">
        <v>3.7</v>
      </c>
      <c r="D278" s="24">
        <f>SUM(C278-B278)</f>
        <v>0.20000000000000018</v>
      </c>
      <c r="E278" s="158">
        <f>+ROUND(+D278/B278*100,2)</f>
        <v>5.71</v>
      </c>
    </row>
    <row r="279" spans="1:5" s="14" customFormat="1" ht="15">
      <c r="A279" s="68" t="s">
        <v>895</v>
      </c>
      <c r="B279" s="57">
        <v>1.75</v>
      </c>
      <c r="C279" s="58">
        <v>1.85</v>
      </c>
      <c r="D279" s="24">
        <f aca="true" t="shared" si="24" ref="D279:D288">SUM(C279-B279)</f>
        <v>0.10000000000000009</v>
      </c>
      <c r="E279" s="158">
        <f aca="true" t="shared" si="25" ref="E279:E288">+ROUND(+D279/B279*100,2)</f>
        <v>5.71</v>
      </c>
    </row>
    <row r="280" spans="1:5" s="14" customFormat="1" ht="15">
      <c r="A280" s="68" t="s">
        <v>896</v>
      </c>
      <c r="B280" s="57">
        <v>1.45</v>
      </c>
      <c r="C280" s="58">
        <v>1.5</v>
      </c>
      <c r="D280" s="24">
        <f t="shared" si="24"/>
        <v>0.050000000000000044</v>
      </c>
      <c r="E280" s="158">
        <f t="shared" si="25"/>
        <v>3.45</v>
      </c>
    </row>
    <row r="281" spans="1:5" s="14" customFormat="1" ht="15">
      <c r="A281" s="68" t="s">
        <v>897</v>
      </c>
      <c r="B281" s="57">
        <v>8</v>
      </c>
      <c r="C281" s="58">
        <f>(B281*5/100)+B281</f>
        <v>8.4</v>
      </c>
      <c r="D281" s="24">
        <f t="shared" si="24"/>
        <v>0.40000000000000036</v>
      </c>
      <c r="E281" s="158">
        <f t="shared" si="25"/>
        <v>5</v>
      </c>
    </row>
    <row r="282" spans="1:5" s="14" customFormat="1" ht="15">
      <c r="A282" s="68" t="s">
        <v>898</v>
      </c>
      <c r="B282" s="57">
        <v>3.15</v>
      </c>
      <c r="C282" s="58">
        <v>3.3</v>
      </c>
      <c r="D282" s="24">
        <f t="shared" si="24"/>
        <v>0.1499999999999999</v>
      </c>
      <c r="E282" s="158">
        <f t="shared" si="25"/>
        <v>4.76</v>
      </c>
    </row>
    <row r="283" spans="1:5" s="14" customFormat="1" ht="15">
      <c r="A283" s="68" t="s">
        <v>899</v>
      </c>
      <c r="B283" s="57">
        <v>1.6</v>
      </c>
      <c r="C283" s="58">
        <v>1.7</v>
      </c>
      <c r="D283" s="24">
        <f t="shared" si="24"/>
        <v>0.09999999999999987</v>
      </c>
      <c r="E283" s="158">
        <f t="shared" si="25"/>
        <v>6.25</v>
      </c>
    </row>
    <row r="284" spans="1:5" s="14" customFormat="1" ht="15">
      <c r="A284" s="68" t="s">
        <v>900</v>
      </c>
      <c r="B284" s="57">
        <v>1.1</v>
      </c>
      <c r="C284" s="58">
        <v>1.15</v>
      </c>
      <c r="D284" s="24">
        <f t="shared" si="24"/>
        <v>0.04999999999999982</v>
      </c>
      <c r="E284" s="158">
        <f t="shared" si="25"/>
        <v>4.55</v>
      </c>
    </row>
    <row r="285" spans="1:5" s="14" customFormat="1" ht="15">
      <c r="A285" s="68" t="s">
        <v>897</v>
      </c>
      <c r="B285" s="57">
        <v>7</v>
      </c>
      <c r="C285" s="58">
        <f>(B285*5/100)+B285</f>
        <v>7.35</v>
      </c>
      <c r="D285" s="24">
        <f t="shared" si="24"/>
        <v>0.34999999999999964</v>
      </c>
      <c r="E285" s="158">
        <f t="shared" si="25"/>
        <v>5</v>
      </c>
    </row>
    <row r="286" spans="1:5" s="14" customFormat="1" ht="15">
      <c r="A286" s="68" t="s">
        <v>901</v>
      </c>
      <c r="B286" s="57">
        <v>2.4</v>
      </c>
      <c r="C286" s="58">
        <v>2.5</v>
      </c>
      <c r="D286" s="24">
        <f t="shared" si="24"/>
        <v>0.10000000000000009</v>
      </c>
      <c r="E286" s="158">
        <f t="shared" si="25"/>
        <v>4.17</v>
      </c>
    </row>
    <row r="287" spans="1:5" s="14" customFormat="1" ht="15">
      <c r="A287" s="68" t="s">
        <v>902</v>
      </c>
      <c r="B287" s="57">
        <v>1.5</v>
      </c>
      <c r="C287" s="58">
        <v>1.6</v>
      </c>
      <c r="D287" s="24">
        <f t="shared" si="24"/>
        <v>0.10000000000000009</v>
      </c>
      <c r="E287" s="158">
        <f t="shared" si="25"/>
        <v>6.67</v>
      </c>
    </row>
    <row r="288" spans="1:5" s="14" customFormat="1" ht="15">
      <c r="A288" s="68" t="s">
        <v>903</v>
      </c>
      <c r="B288" s="57">
        <v>1.1</v>
      </c>
      <c r="C288" s="58">
        <v>1.15</v>
      </c>
      <c r="D288" s="24">
        <f t="shared" si="24"/>
        <v>0.04999999999999982</v>
      </c>
      <c r="E288" s="158">
        <f t="shared" si="25"/>
        <v>4.55</v>
      </c>
    </row>
    <row r="289" spans="1:5" s="14" customFormat="1" ht="15">
      <c r="A289" s="68"/>
      <c r="B289" s="57"/>
      <c r="C289" s="58"/>
      <c r="D289" s="57"/>
      <c r="E289" s="59"/>
    </row>
    <row r="290" spans="1:5" s="14" customFormat="1" ht="15">
      <c r="A290" s="68" t="s">
        <v>904</v>
      </c>
      <c r="B290" s="57">
        <v>2.3</v>
      </c>
      <c r="C290" s="58">
        <v>2.4</v>
      </c>
      <c r="D290" s="24">
        <f aca="true" t="shared" si="26" ref="D290:D300">SUM(C290-B290)</f>
        <v>0.10000000000000009</v>
      </c>
      <c r="E290" s="158">
        <f aca="true" t="shared" si="27" ref="E290:E300">+ROUND(+D290/B290*100,2)</f>
        <v>4.35</v>
      </c>
    </row>
    <row r="291" spans="1:5" s="14" customFormat="1" ht="15">
      <c r="A291" s="68" t="s">
        <v>905</v>
      </c>
      <c r="B291" s="57">
        <v>1.2</v>
      </c>
      <c r="C291" s="58">
        <v>1.25</v>
      </c>
      <c r="D291" s="24">
        <f t="shared" si="26"/>
        <v>0.050000000000000044</v>
      </c>
      <c r="E291" s="158">
        <f t="shared" si="27"/>
        <v>4.17</v>
      </c>
    </row>
    <row r="292" spans="1:5" s="14" customFormat="1" ht="15">
      <c r="A292" s="68" t="s">
        <v>906</v>
      </c>
      <c r="B292" s="57">
        <v>1.1</v>
      </c>
      <c r="C292" s="58">
        <v>1.15</v>
      </c>
      <c r="D292" s="24">
        <f t="shared" si="26"/>
        <v>0.04999999999999982</v>
      </c>
      <c r="E292" s="158">
        <f t="shared" si="27"/>
        <v>4.55</v>
      </c>
    </row>
    <row r="293" spans="1:5" s="14" customFormat="1" ht="15">
      <c r="A293" s="68" t="s">
        <v>907</v>
      </c>
      <c r="B293" s="57">
        <v>2.3</v>
      </c>
      <c r="C293" s="58">
        <v>2.4</v>
      </c>
      <c r="D293" s="24">
        <f t="shared" si="26"/>
        <v>0.10000000000000009</v>
      </c>
      <c r="E293" s="158">
        <f t="shared" si="27"/>
        <v>4.35</v>
      </c>
    </row>
    <row r="294" spans="1:5" s="14" customFormat="1" ht="15">
      <c r="A294" s="155" t="s">
        <v>908</v>
      </c>
      <c r="B294" s="61">
        <v>1.2</v>
      </c>
      <c r="C294" s="62">
        <v>1.25</v>
      </c>
      <c r="D294" s="118">
        <f t="shared" si="26"/>
        <v>0.050000000000000044</v>
      </c>
      <c r="E294" s="160">
        <f t="shared" si="27"/>
        <v>4.17</v>
      </c>
    </row>
    <row r="295" spans="1:5" s="14" customFormat="1" ht="15">
      <c r="A295" s="68" t="s">
        <v>909</v>
      </c>
      <c r="B295" s="57">
        <v>1.2</v>
      </c>
      <c r="C295" s="58">
        <v>1.25</v>
      </c>
      <c r="D295" s="24">
        <f t="shared" si="26"/>
        <v>0.050000000000000044</v>
      </c>
      <c r="E295" s="158">
        <f t="shared" si="27"/>
        <v>4.17</v>
      </c>
    </row>
    <row r="296" spans="1:5" s="14" customFormat="1" ht="15">
      <c r="A296" s="68" t="s">
        <v>910</v>
      </c>
      <c r="B296" s="57">
        <v>4.8</v>
      </c>
      <c r="C296" s="58">
        <v>5.05</v>
      </c>
      <c r="D296" s="24">
        <f t="shared" si="26"/>
        <v>0.25</v>
      </c>
      <c r="E296" s="158">
        <f t="shared" si="27"/>
        <v>5.21</v>
      </c>
    </row>
    <row r="297" spans="1:5" s="14" customFormat="1" ht="15">
      <c r="A297" s="68" t="s">
        <v>911</v>
      </c>
      <c r="B297" s="57">
        <v>1.15</v>
      </c>
      <c r="C297" s="58">
        <v>1.2</v>
      </c>
      <c r="D297" s="24">
        <f t="shared" si="26"/>
        <v>0.050000000000000044</v>
      </c>
      <c r="E297" s="158">
        <f t="shared" si="27"/>
        <v>4.35</v>
      </c>
    </row>
    <row r="298" spans="1:5" s="14" customFormat="1" ht="15">
      <c r="A298" s="68" t="s">
        <v>912</v>
      </c>
      <c r="B298" s="57">
        <v>11</v>
      </c>
      <c r="C298" s="58">
        <f>(B298*5/100)+B298</f>
        <v>11.55</v>
      </c>
      <c r="D298" s="24">
        <f t="shared" si="26"/>
        <v>0.5500000000000007</v>
      </c>
      <c r="E298" s="158">
        <f t="shared" si="27"/>
        <v>5</v>
      </c>
    </row>
    <row r="299" spans="1:5" s="14" customFormat="1" ht="15">
      <c r="A299" s="68" t="s">
        <v>913</v>
      </c>
      <c r="B299" s="57">
        <v>1.15</v>
      </c>
      <c r="C299" s="58">
        <v>1.2</v>
      </c>
      <c r="D299" s="24">
        <f t="shared" si="26"/>
        <v>0.050000000000000044</v>
      </c>
      <c r="E299" s="158">
        <f t="shared" si="27"/>
        <v>4.35</v>
      </c>
    </row>
    <row r="300" spans="1:5" s="14" customFormat="1" ht="15">
      <c r="A300" s="68" t="s">
        <v>914</v>
      </c>
      <c r="B300" s="57">
        <v>1.15</v>
      </c>
      <c r="C300" s="58">
        <v>1.2</v>
      </c>
      <c r="D300" s="24">
        <f t="shared" si="26"/>
        <v>0.050000000000000044</v>
      </c>
      <c r="E300" s="158">
        <f t="shared" si="27"/>
        <v>4.35</v>
      </c>
    </row>
    <row r="301" spans="1:5" s="14" customFormat="1" ht="15">
      <c r="A301" s="68" t="s">
        <v>915</v>
      </c>
      <c r="B301" s="57">
        <v>1.15</v>
      </c>
      <c r="C301" s="58">
        <v>1.2</v>
      </c>
      <c r="D301" s="24">
        <f>SUM(C301-B301)</f>
        <v>0.050000000000000044</v>
      </c>
      <c r="E301" s="158">
        <f>+ROUND(+D301/B301*100,2)</f>
        <v>4.35</v>
      </c>
    </row>
    <row r="302" spans="1:5" s="14" customFormat="1" ht="15">
      <c r="A302" s="68" t="s">
        <v>916</v>
      </c>
      <c r="B302" s="57">
        <v>1.15</v>
      </c>
      <c r="C302" s="58">
        <v>1.2</v>
      </c>
      <c r="D302" s="24">
        <f>SUM(C302-B302)</f>
        <v>0.050000000000000044</v>
      </c>
      <c r="E302" s="158">
        <f>+ROUND(+D302/B302*100,2)</f>
        <v>4.35</v>
      </c>
    </row>
    <row r="303" spans="1:5" s="14" customFormat="1" ht="15">
      <c r="A303" s="68" t="s">
        <v>917</v>
      </c>
      <c r="B303" s="57">
        <v>1.15</v>
      </c>
      <c r="C303" s="58">
        <v>1.2</v>
      </c>
      <c r="D303" s="24">
        <f>SUM(C303-B303)</f>
        <v>0.050000000000000044</v>
      </c>
      <c r="E303" s="158">
        <f>+ROUND(+D303/B303*100,2)</f>
        <v>4.35</v>
      </c>
    </row>
    <row r="304" spans="1:5" s="14" customFormat="1" ht="15.75">
      <c r="A304" s="66" t="s">
        <v>918</v>
      </c>
      <c r="B304" s="57"/>
      <c r="C304" s="58"/>
      <c r="D304" s="57"/>
      <c r="E304" s="59"/>
    </row>
    <row r="305" spans="1:5" s="14" customFormat="1" ht="15">
      <c r="A305" s="174"/>
      <c r="B305" s="57"/>
      <c r="C305" s="58"/>
      <c r="D305" s="57"/>
      <c r="E305" s="59"/>
    </row>
    <row r="306" spans="1:5" s="14" customFormat="1" ht="15.75">
      <c r="A306" s="175" t="s">
        <v>919</v>
      </c>
      <c r="B306" s="57"/>
      <c r="C306" s="58"/>
      <c r="D306" s="57"/>
      <c r="E306" s="59"/>
    </row>
    <row r="307" spans="1:5" s="14" customFormat="1" ht="15">
      <c r="A307" s="130" t="s">
        <v>920</v>
      </c>
      <c r="B307" s="57">
        <v>2271.56</v>
      </c>
      <c r="C307" s="58">
        <f>(B307*5/100)+B307</f>
        <v>2385.138</v>
      </c>
      <c r="D307" s="24">
        <f>SUM(C307-B307)</f>
        <v>113.57799999999997</v>
      </c>
      <c r="E307" s="158">
        <f>+ROUND(+D307/B307*100,2)</f>
        <v>5</v>
      </c>
    </row>
    <row r="308" spans="1:5" s="14" customFormat="1" ht="15">
      <c r="A308" s="130"/>
      <c r="B308" s="57"/>
      <c r="C308" s="58"/>
      <c r="D308" s="57"/>
      <c r="E308" s="59"/>
    </row>
    <row r="309" spans="1:5" s="14" customFormat="1" ht="15.75">
      <c r="A309" s="175" t="s">
        <v>921</v>
      </c>
      <c r="B309" s="57"/>
      <c r="C309" s="58"/>
      <c r="D309" s="57"/>
      <c r="E309" s="59"/>
    </row>
    <row r="310" spans="1:5" s="14" customFormat="1" ht="15">
      <c r="A310" s="130" t="s">
        <v>922</v>
      </c>
      <c r="B310" s="57">
        <v>1808.86</v>
      </c>
      <c r="C310" s="58">
        <f>(B310*5/100)+B310</f>
        <v>1899.3029999999999</v>
      </c>
      <c r="D310" s="24">
        <f>SUM(C310-B310)</f>
        <v>90.44299999999998</v>
      </c>
      <c r="E310" s="158">
        <f>+ROUND(+D310/B310*100,2)</f>
        <v>5</v>
      </c>
    </row>
    <row r="311" spans="1:5" s="14" customFormat="1" ht="15">
      <c r="A311" s="130" t="s">
        <v>923</v>
      </c>
      <c r="B311" s="57">
        <v>2063.64</v>
      </c>
      <c r="C311" s="58">
        <f>(B311*5/100)+B311</f>
        <v>2166.8219999999997</v>
      </c>
      <c r="D311" s="24">
        <f>SUM(C311-B311)</f>
        <v>103.18199999999979</v>
      </c>
      <c r="E311" s="158">
        <f>+ROUND(+D311/B311*100,2)</f>
        <v>5</v>
      </c>
    </row>
    <row r="312" spans="1:5" s="14" customFormat="1" ht="15">
      <c r="A312" s="130" t="s">
        <v>924</v>
      </c>
      <c r="B312" s="57">
        <v>2203.15</v>
      </c>
      <c r="C312" s="58">
        <f>(B312*5/100)+B312</f>
        <v>2313.3075</v>
      </c>
      <c r="D312" s="24">
        <f>SUM(C312-B312)</f>
        <v>110.1574999999998</v>
      </c>
      <c r="E312" s="158">
        <f>+ROUND(+D312/B312*100,2)</f>
        <v>5</v>
      </c>
    </row>
    <row r="313" spans="1:5" s="14" customFormat="1" ht="15">
      <c r="A313" s="130"/>
      <c r="B313" s="57"/>
      <c r="C313" s="58"/>
      <c r="D313" s="57"/>
      <c r="E313" s="59"/>
    </row>
    <row r="314" spans="1:5" s="14" customFormat="1" ht="15.75">
      <c r="A314" s="66" t="s">
        <v>925</v>
      </c>
      <c r="B314" s="57"/>
      <c r="C314" s="58"/>
      <c r="D314" s="57"/>
      <c r="E314" s="59"/>
    </row>
    <row r="315" spans="1:5" s="14" customFormat="1" ht="15">
      <c r="A315" s="68" t="s">
        <v>926</v>
      </c>
      <c r="B315" s="57">
        <v>65</v>
      </c>
      <c r="C315" s="58">
        <f>(B315*5/100)+B315</f>
        <v>68.25</v>
      </c>
      <c r="D315" s="24">
        <f aca="true" t="shared" si="28" ref="D315:D321">SUM(C315-B315)</f>
        <v>3.25</v>
      </c>
      <c r="E315" s="158">
        <f aca="true" t="shared" si="29" ref="E315:E321">+ROUND(+D315/B315*100,2)</f>
        <v>5</v>
      </c>
    </row>
    <row r="316" spans="1:5" s="14" customFormat="1" ht="15">
      <c r="A316" s="68" t="s">
        <v>927</v>
      </c>
      <c r="B316" s="57">
        <v>9</v>
      </c>
      <c r="C316" s="58">
        <f>(B316*5/100)+B316</f>
        <v>9.45</v>
      </c>
      <c r="D316" s="24">
        <f t="shared" si="28"/>
        <v>0.4499999999999993</v>
      </c>
      <c r="E316" s="158">
        <f t="shared" si="29"/>
        <v>5</v>
      </c>
    </row>
    <row r="317" spans="1:5" s="14" customFormat="1" ht="15">
      <c r="A317" s="68" t="s">
        <v>928</v>
      </c>
      <c r="B317" s="57">
        <v>4.5</v>
      </c>
      <c r="C317" s="58">
        <v>4.75</v>
      </c>
      <c r="D317" s="24">
        <f t="shared" si="28"/>
        <v>0.25</v>
      </c>
      <c r="E317" s="158">
        <f t="shared" si="29"/>
        <v>5.56</v>
      </c>
    </row>
    <row r="318" spans="1:5" s="14" customFormat="1" ht="15">
      <c r="A318" s="68" t="s">
        <v>929</v>
      </c>
      <c r="B318" s="57">
        <v>0.6</v>
      </c>
      <c r="C318" s="58">
        <v>0.65</v>
      </c>
      <c r="D318" s="24">
        <f t="shared" si="28"/>
        <v>0.050000000000000044</v>
      </c>
      <c r="E318" s="158">
        <f t="shared" si="29"/>
        <v>8.33</v>
      </c>
    </row>
    <row r="319" spans="1:5" s="14" customFormat="1" ht="15">
      <c r="A319" s="68" t="s">
        <v>930</v>
      </c>
      <c r="B319" s="57">
        <v>11</v>
      </c>
      <c r="C319" s="58">
        <f>(B319*5/100)+B319</f>
        <v>11.55</v>
      </c>
      <c r="D319" s="24">
        <f t="shared" si="28"/>
        <v>0.5500000000000007</v>
      </c>
      <c r="E319" s="158">
        <f t="shared" si="29"/>
        <v>5</v>
      </c>
    </row>
    <row r="320" spans="1:5" s="14" customFormat="1" ht="15">
      <c r="A320" s="68" t="s">
        <v>931</v>
      </c>
      <c r="B320" s="57">
        <v>11</v>
      </c>
      <c r="C320" s="58">
        <f>(B320*5/100)+B320</f>
        <v>11.55</v>
      </c>
      <c r="D320" s="24">
        <f t="shared" si="28"/>
        <v>0.5500000000000007</v>
      </c>
      <c r="E320" s="158">
        <f t="shared" si="29"/>
        <v>5</v>
      </c>
    </row>
    <row r="321" spans="1:5" s="14" customFormat="1" ht="15">
      <c r="A321" s="68" t="s">
        <v>932</v>
      </c>
      <c r="B321" s="57">
        <v>19</v>
      </c>
      <c r="C321" s="58">
        <f>(B321*5/100)+B321</f>
        <v>19.95</v>
      </c>
      <c r="D321" s="24">
        <f t="shared" si="28"/>
        <v>0.9499999999999993</v>
      </c>
      <c r="E321" s="158">
        <f t="shared" si="29"/>
        <v>5</v>
      </c>
    </row>
    <row r="322" spans="1:5" s="14" customFormat="1" ht="15.75">
      <c r="A322" s="66" t="s">
        <v>873</v>
      </c>
      <c r="B322" s="57"/>
      <c r="C322" s="58"/>
      <c r="D322" s="57"/>
      <c r="E322" s="59"/>
    </row>
    <row r="323" spans="1:5" s="14" customFormat="1" ht="15">
      <c r="A323" s="68" t="s">
        <v>933</v>
      </c>
      <c r="B323" s="57">
        <v>32</v>
      </c>
      <c r="C323" s="58">
        <f>(B323*5/100)+B323</f>
        <v>33.6</v>
      </c>
      <c r="D323" s="24">
        <f>SUM(C323-B323)</f>
        <v>1.6000000000000014</v>
      </c>
      <c r="E323" s="158">
        <f>+ROUND(+D323/B323*100,2)</f>
        <v>5</v>
      </c>
    </row>
    <row r="324" spans="1:5" s="14" customFormat="1" ht="15">
      <c r="A324" s="68" t="s">
        <v>934</v>
      </c>
      <c r="B324" s="57">
        <v>6</v>
      </c>
      <c r="C324" s="58">
        <f>(B324*5/100)+B324</f>
        <v>6.3</v>
      </c>
      <c r="D324" s="24">
        <f>SUM(C324-B324)</f>
        <v>0.2999999999999998</v>
      </c>
      <c r="E324" s="158">
        <f>+ROUND(+D324/B324*100,2)</f>
        <v>5</v>
      </c>
    </row>
    <row r="325" spans="1:5" ht="15">
      <c r="A325" s="151"/>
      <c r="B325" s="95"/>
      <c r="C325" s="22"/>
      <c r="D325" s="21"/>
      <c r="E325" s="177"/>
    </row>
    <row r="326" spans="1:5" s="14" customFormat="1" ht="120">
      <c r="A326" s="176" t="s">
        <v>593</v>
      </c>
      <c r="B326" s="141" t="s">
        <v>594</v>
      </c>
      <c r="C326" s="161" t="s">
        <v>594</v>
      </c>
      <c r="D326" s="61"/>
      <c r="E326" s="63"/>
    </row>
  </sheetData>
  <mergeCells count="1">
    <mergeCell ref="A1:B1"/>
  </mergeCells>
  <printOptions horizontalCentered="1"/>
  <pageMargins left="0.7480314960629921" right="0.7480314960629921" top="0.984251968503937" bottom="0.984251968503937" header="0.5118110236220472" footer="0.5118110236220472"/>
  <pageSetup fitToHeight="27" fitToWidth="1" horizontalDpi="600" verticalDpi="600" orientation="portrait" paperSize="9" scale="92" r:id="rId1"/>
</worksheet>
</file>

<file path=xl/worksheets/sheet19.xml><?xml version="1.0" encoding="utf-8"?>
<worksheet xmlns="http://schemas.openxmlformats.org/spreadsheetml/2006/main" xmlns:r="http://schemas.openxmlformats.org/officeDocument/2006/relationships">
  <sheetPr>
    <pageSetUpPr fitToPage="1"/>
  </sheetPr>
  <dimension ref="A1:E336"/>
  <sheetViews>
    <sheetView view="pageBreakPreview" zoomScale="60" workbookViewId="0" topLeftCell="A292">
      <selection activeCell="A333" sqref="A333"/>
    </sheetView>
  </sheetViews>
  <sheetFormatPr defaultColWidth="9.140625" defaultRowHeight="12.75"/>
  <cols>
    <col min="1" max="1" width="46.8515625" style="109" customWidth="1"/>
    <col min="2" max="2" width="12.8515625" style="39" customWidth="1"/>
    <col min="3" max="5" width="12.8515625" style="4" customWidth="1"/>
    <col min="6" max="6" width="3.140625" style="4" customWidth="1"/>
    <col min="7" max="16384" width="9.140625" style="4" customWidth="1"/>
  </cols>
  <sheetData>
    <row r="1" spans="1:2" ht="15.75">
      <c r="A1" s="338" t="s">
        <v>1133</v>
      </c>
      <c r="B1" s="338"/>
    </row>
    <row r="2" spans="1:2" ht="15.75">
      <c r="A2" s="153"/>
      <c r="B2" s="38"/>
    </row>
    <row r="4" spans="1:5" ht="15.75">
      <c r="A4" s="126"/>
      <c r="B4" s="6" t="s">
        <v>1053</v>
      </c>
      <c r="C4" s="6" t="s">
        <v>1054</v>
      </c>
      <c r="D4" s="6" t="s">
        <v>1039</v>
      </c>
      <c r="E4" s="8" t="s">
        <v>1039</v>
      </c>
    </row>
    <row r="5" spans="2:5" ht="15.75">
      <c r="B5" s="9" t="s">
        <v>1038</v>
      </c>
      <c r="C5" s="9" t="s">
        <v>1038</v>
      </c>
      <c r="D5" s="9" t="s">
        <v>1041</v>
      </c>
      <c r="E5" s="11" t="s">
        <v>1041</v>
      </c>
    </row>
    <row r="6" spans="1:5" ht="15.75">
      <c r="A6" s="127"/>
      <c r="B6" s="44"/>
      <c r="C6" s="45"/>
      <c r="D6" s="46"/>
      <c r="E6" s="47"/>
    </row>
    <row r="7" spans="1:5" ht="15.75">
      <c r="A7" s="181" t="s">
        <v>935</v>
      </c>
      <c r="B7" s="13" t="s">
        <v>254</v>
      </c>
      <c r="C7" s="17" t="s">
        <v>254</v>
      </c>
      <c r="D7" s="13" t="s">
        <v>254</v>
      </c>
      <c r="E7" s="48" t="s">
        <v>832</v>
      </c>
    </row>
    <row r="8" spans="1:5" ht="15.75">
      <c r="A8" s="123"/>
      <c r="B8" s="92"/>
      <c r="C8" s="180"/>
      <c r="D8" s="93"/>
      <c r="E8" s="143"/>
    </row>
    <row r="9" spans="1:5" ht="15.75">
      <c r="A9" s="70" t="s">
        <v>936</v>
      </c>
      <c r="B9" s="178"/>
      <c r="C9" s="22"/>
      <c r="D9" s="21"/>
      <c r="E9" s="144"/>
    </row>
    <row r="10" spans="1:5" ht="15.75">
      <c r="A10" s="23"/>
      <c r="B10" s="178"/>
      <c r="C10" s="22"/>
      <c r="D10" s="21"/>
      <c r="E10" s="144"/>
    </row>
    <row r="11" spans="1:5" ht="15.75">
      <c r="A11" s="32" t="s">
        <v>938</v>
      </c>
      <c r="B11" s="95"/>
      <c r="C11" s="22"/>
      <c r="D11" s="21"/>
      <c r="E11" s="144"/>
    </row>
    <row r="12" spans="1:5" ht="15.75">
      <c r="A12" s="32"/>
      <c r="B12" s="95"/>
      <c r="C12" s="22"/>
      <c r="D12" s="21"/>
      <c r="E12" s="144"/>
    </row>
    <row r="13" spans="1:5" ht="15">
      <c r="A13" s="23" t="s">
        <v>97</v>
      </c>
      <c r="B13" s="24">
        <v>5</v>
      </c>
      <c r="C13" s="25">
        <f>B13</f>
        <v>5</v>
      </c>
      <c r="D13" s="24">
        <f>SUM(C13-B13)</f>
        <v>0</v>
      </c>
      <c r="E13" s="158">
        <f>+ROUND(+D13/B13*100,2)</f>
        <v>0</v>
      </c>
    </row>
    <row r="14" spans="1:5" ht="15">
      <c r="A14" s="23" t="s">
        <v>98</v>
      </c>
      <c r="B14" s="24">
        <v>5</v>
      </c>
      <c r="C14" s="25">
        <f aca="true" t="shared" si="0" ref="C14:C23">B14</f>
        <v>5</v>
      </c>
      <c r="D14" s="24">
        <f aca="true" t="shared" si="1" ref="D14:D23">SUM(C14-B14)</f>
        <v>0</v>
      </c>
      <c r="E14" s="158">
        <f aca="true" t="shared" si="2" ref="E14:E23">+ROUND(+D14/B14*100,2)</f>
        <v>0</v>
      </c>
    </row>
    <row r="15" spans="1:5" ht="15">
      <c r="A15" s="23" t="s">
        <v>99</v>
      </c>
      <c r="B15" s="24">
        <v>7</v>
      </c>
      <c r="C15" s="25">
        <f>B15</f>
        <v>7</v>
      </c>
      <c r="D15" s="24">
        <f>SUM(C15-B15)</f>
        <v>0</v>
      </c>
      <c r="E15" s="158">
        <f>+ROUND(+D15/B15*100,2)</f>
        <v>0</v>
      </c>
    </row>
    <row r="16" spans="1:5" ht="15">
      <c r="A16" s="23" t="s">
        <v>100</v>
      </c>
      <c r="B16" s="24">
        <v>7</v>
      </c>
      <c r="C16" s="25">
        <f t="shared" si="0"/>
        <v>7</v>
      </c>
      <c r="D16" s="24">
        <f>SUM(C16-B16)</f>
        <v>0</v>
      </c>
      <c r="E16" s="158">
        <f>+ROUND(+D16/B16*100,2)</f>
        <v>0</v>
      </c>
    </row>
    <row r="17" spans="1:5" ht="15">
      <c r="A17" s="23" t="s">
        <v>93</v>
      </c>
      <c r="B17" s="24">
        <v>35</v>
      </c>
      <c r="C17" s="25">
        <f t="shared" si="0"/>
        <v>35</v>
      </c>
      <c r="D17" s="24">
        <f t="shared" si="1"/>
        <v>0</v>
      </c>
      <c r="E17" s="158">
        <f t="shared" si="2"/>
        <v>0</v>
      </c>
    </row>
    <row r="18" spans="1:5" ht="15">
      <c r="A18" s="23" t="s">
        <v>939</v>
      </c>
      <c r="B18" s="24">
        <v>35</v>
      </c>
      <c r="C18" s="25">
        <f t="shared" si="0"/>
        <v>35</v>
      </c>
      <c r="D18" s="24">
        <f t="shared" si="1"/>
        <v>0</v>
      </c>
      <c r="E18" s="158">
        <f t="shared" si="2"/>
        <v>0</v>
      </c>
    </row>
    <row r="19" spans="1:5" ht="15">
      <c r="A19" s="23" t="s">
        <v>94</v>
      </c>
      <c r="B19" s="24">
        <v>25</v>
      </c>
      <c r="C19" s="25">
        <v>26.25</v>
      </c>
      <c r="D19" s="24">
        <f t="shared" si="1"/>
        <v>1.25</v>
      </c>
      <c r="E19" s="158">
        <f t="shared" si="2"/>
        <v>5</v>
      </c>
    </row>
    <row r="20" spans="1:5" ht="15">
      <c r="A20" s="23" t="s">
        <v>95</v>
      </c>
      <c r="B20" s="24">
        <v>35</v>
      </c>
      <c r="C20" s="25">
        <v>36.75</v>
      </c>
      <c r="D20" s="24">
        <f t="shared" si="1"/>
        <v>1.75</v>
      </c>
      <c r="E20" s="158">
        <f t="shared" si="2"/>
        <v>5</v>
      </c>
    </row>
    <row r="21" spans="1:5" ht="15">
      <c r="A21" s="23" t="s">
        <v>96</v>
      </c>
      <c r="B21" s="24">
        <v>35</v>
      </c>
      <c r="C21" s="25">
        <f>SUM(B21+(B21*5%))</f>
        <v>36.75</v>
      </c>
      <c r="D21" s="24">
        <f>SUM(C21-B21)</f>
        <v>1.75</v>
      </c>
      <c r="E21" s="158">
        <f>+ROUND(+D21/B21*100,2)</f>
        <v>5</v>
      </c>
    </row>
    <row r="22" spans="1:5" ht="15">
      <c r="A22" s="23" t="s">
        <v>92</v>
      </c>
      <c r="B22" s="24">
        <v>5.35</v>
      </c>
      <c r="C22" s="25">
        <f t="shared" si="0"/>
        <v>5.35</v>
      </c>
      <c r="D22" s="24">
        <f t="shared" si="1"/>
        <v>0</v>
      </c>
      <c r="E22" s="158">
        <f t="shared" si="2"/>
        <v>0</v>
      </c>
    </row>
    <row r="23" spans="1:5" ht="15">
      <c r="A23" s="23" t="s">
        <v>602</v>
      </c>
      <c r="B23" s="24">
        <v>3.95</v>
      </c>
      <c r="C23" s="25">
        <f t="shared" si="0"/>
        <v>3.95</v>
      </c>
      <c r="D23" s="24">
        <f t="shared" si="1"/>
        <v>0</v>
      </c>
      <c r="E23" s="158">
        <f t="shared" si="2"/>
        <v>0</v>
      </c>
    </row>
    <row r="24" spans="1:5" ht="15">
      <c r="A24" s="23"/>
      <c r="B24" s="24"/>
      <c r="C24" s="25"/>
      <c r="D24" s="24"/>
      <c r="E24" s="158"/>
    </row>
    <row r="25" spans="1:5" ht="15.75">
      <c r="A25" s="32" t="s">
        <v>940</v>
      </c>
      <c r="B25" s="24"/>
      <c r="C25" s="25"/>
      <c r="D25" s="24"/>
      <c r="E25" s="158"/>
    </row>
    <row r="26" spans="1:5" ht="15">
      <c r="A26" s="23"/>
      <c r="B26" s="24"/>
      <c r="C26" s="25"/>
      <c r="D26" s="24"/>
      <c r="E26" s="158"/>
    </row>
    <row r="27" spans="1:5" ht="15.75">
      <c r="A27" s="32" t="s">
        <v>941</v>
      </c>
      <c r="B27" s="24"/>
      <c r="C27" s="25"/>
      <c r="D27" s="24"/>
      <c r="E27" s="158"/>
    </row>
    <row r="28" spans="1:5" ht="15">
      <c r="A28" s="23"/>
      <c r="B28" s="24"/>
      <c r="C28" s="25"/>
      <c r="D28" s="24"/>
      <c r="E28" s="158"/>
    </row>
    <row r="29" spans="1:5" ht="15.75">
      <c r="A29" s="32" t="s">
        <v>942</v>
      </c>
      <c r="B29" s="24"/>
      <c r="C29" s="25"/>
      <c r="D29" s="24"/>
      <c r="E29" s="158"/>
    </row>
    <row r="30" spans="1:5" ht="15">
      <c r="A30" s="23" t="s">
        <v>943</v>
      </c>
      <c r="B30" s="24"/>
      <c r="C30" s="25"/>
      <c r="D30" s="24"/>
      <c r="E30" s="158"/>
    </row>
    <row r="31" spans="1:5" ht="15">
      <c r="A31" s="23" t="s">
        <v>944</v>
      </c>
      <c r="B31" s="24"/>
      <c r="C31" s="25"/>
      <c r="D31" s="24"/>
      <c r="E31" s="158"/>
    </row>
    <row r="32" spans="1:5" ht="15">
      <c r="A32" s="23" t="s">
        <v>945</v>
      </c>
      <c r="B32" s="24">
        <v>54.85</v>
      </c>
      <c r="C32" s="25">
        <f>B32</f>
        <v>54.85</v>
      </c>
      <c r="D32" s="24">
        <f>SUM(C32-B32)</f>
        <v>0</v>
      </c>
      <c r="E32" s="158">
        <f>+ROUND(+D32/B32*100,2)</f>
        <v>0</v>
      </c>
    </row>
    <row r="33" spans="1:5" ht="15">
      <c r="A33" s="23" t="s">
        <v>946</v>
      </c>
      <c r="B33" s="24"/>
      <c r="C33" s="25"/>
      <c r="D33" s="24"/>
      <c r="E33" s="158"/>
    </row>
    <row r="34" spans="1:5" ht="15">
      <c r="A34" s="23" t="s">
        <v>947</v>
      </c>
      <c r="B34" s="24"/>
      <c r="C34" s="25"/>
      <c r="D34" s="24"/>
      <c r="E34" s="158"/>
    </row>
    <row r="35" spans="1:5" ht="15">
      <c r="A35" s="23" t="s">
        <v>948</v>
      </c>
      <c r="B35" s="24"/>
      <c r="C35" s="25"/>
      <c r="D35" s="24"/>
      <c r="E35" s="158"/>
    </row>
    <row r="36" spans="1:5" ht="30">
      <c r="A36" s="23" t="s">
        <v>949</v>
      </c>
      <c r="B36" s="24">
        <v>57.3</v>
      </c>
      <c r="C36" s="25">
        <f>B36</f>
        <v>57.3</v>
      </c>
      <c r="D36" s="24">
        <f>SUM(C36-B36)</f>
        <v>0</v>
      </c>
      <c r="E36" s="158">
        <f>+ROUND(+D36/B36*100,2)</f>
        <v>0</v>
      </c>
    </row>
    <row r="37" spans="1:5" ht="15.75">
      <c r="A37" s="32"/>
      <c r="B37" s="24"/>
      <c r="C37" s="25"/>
      <c r="D37" s="24"/>
      <c r="E37" s="158"/>
    </row>
    <row r="38" spans="1:5" ht="15.75">
      <c r="A38" s="32" t="s">
        <v>950</v>
      </c>
      <c r="B38" s="24"/>
      <c r="C38" s="25"/>
      <c r="D38" s="24"/>
      <c r="E38" s="158"/>
    </row>
    <row r="39" spans="1:5" ht="15">
      <c r="A39" s="23" t="s">
        <v>951</v>
      </c>
      <c r="B39" s="24">
        <v>64</v>
      </c>
      <c r="C39" s="25">
        <f>B39</f>
        <v>64</v>
      </c>
      <c r="D39" s="24">
        <f>SUM(C39-B39)</f>
        <v>0</v>
      </c>
      <c r="E39" s="158">
        <f>+ROUND(+D39/B39*100,2)</f>
        <v>0</v>
      </c>
    </row>
    <row r="40" spans="1:5" ht="15">
      <c r="A40" s="23"/>
      <c r="B40" s="24"/>
      <c r="C40" s="25"/>
      <c r="D40" s="24"/>
      <c r="E40" s="158"/>
    </row>
    <row r="41" spans="1:5" ht="15.75">
      <c r="A41" s="32" t="s">
        <v>952</v>
      </c>
      <c r="B41" s="24"/>
      <c r="C41" s="25"/>
      <c r="D41" s="24"/>
      <c r="E41" s="158"/>
    </row>
    <row r="42" spans="1:5" ht="15">
      <c r="A42" s="23" t="s">
        <v>953</v>
      </c>
      <c r="B42" s="24">
        <v>59.55</v>
      </c>
      <c r="C42" s="25">
        <f>B42</f>
        <v>59.55</v>
      </c>
      <c r="D42" s="24">
        <f>SUM(C42-B42)</f>
        <v>0</v>
      </c>
      <c r="E42" s="158">
        <f>+ROUND(+D42/B42*100,2)</f>
        <v>0</v>
      </c>
    </row>
    <row r="43" spans="1:5" ht="15">
      <c r="A43" s="23" t="s">
        <v>954</v>
      </c>
      <c r="B43" s="24">
        <v>80.65</v>
      </c>
      <c r="C43" s="25">
        <f>B43</f>
        <v>80.65</v>
      </c>
      <c r="D43" s="24">
        <f>SUM(C43-B43)</f>
        <v>0</v>
      </c>
      <c r="E43" s="158">
        <f>+ROUND(+D43/B43*100,2)</f>
        <v>0</v>
      </c>
    </row>
    <row r="44" spans="1:5" ht="15">
      <c r="A44" s="23"/>
      <c r="B44" s="24"/>
      <c r="C44" s="25"/>
      <c r="D44" s="24"/>
      <c r="E44" s="158"/>
    </row>
    <row r="45" spans="1:5" ht="15.75">
      <c r="A45" s="32" t="s">
        <v>955</v>
      </c>
      <c r="B45" s="24"/>
      <c r="C45" s="25"/>
      <c r="D45" s="24"/>
      <c r="E45" s="158"/>
    </row>
    <row r="46" spans="1:5" ht="15">
      <c r="A46" s="23" t="s">
        <v>951</v>
      </c>
      <c r="B46" s="24"/>
      <c r="C46" s="25"/>
      <c r="D46" s="24"/>
      <c r="E46" s="158"/>
    </row>
    <row r="47" spans="1:5" ht="15">
      <c r="A47" s="23" t="s">
        <v>956</v>
      </c>
      <c r="B47" s="24">
        <v>80.5</v>
      </c>
      <c r="C47" s="25">
        <f>B47</f>
        <v>80.5</v>
      </c>
      <c r="D47" s="24">
        <f>SUM(C47-B47)</f>
        <v>0</v>
      </c>
      <c r="E47" s="158">
        <f>+ROUND(+D47/B47*100,2)</f>
        <v>0</v>
      </c>
    </row>
    <row r="48" spans="1:5" ht="15">
      <c r="A48" s="23" t="s">
        <v>957</v>
      </c>
      <c r="B48" s="24">
        <v>124.5</v>
      </c>
      <c r="C48" s="25">
        <f>B48</f>
        <v>124.5</v>
      </c>
      <c r="D48" s="24">
        <f>SUM(C48-B48)</f>
        <v>0</v>
      </c>
      <c r="E48" s="158">
        <f>+ROUND(+D48/B48*100,2)</f>
        <v>0</v>
      </c>
    </row>
    <row r="49" spans="1:5" ht="15">
      <c r="A49" s="23"/>
      <c r="B49" s="24"/>
      <c r="C49" s="25"/>
      <c r="D49" s="24"/>
      <c r="E49" s="158"/>
    </row>
    <row r="50" spans="1:5" ht="15.75">
      <c r="A50" s="32" t="s">
        <v>958</v>
      </c>
      <c r="B50" s="24"/>
      <c r="C50" s="25"/>
      <c r="D50" s="24"/>
      <c r="E50" s="158"/>
    </row>
    <row r="51" spans="1:5" ht="15">
      <c r="A51" s="23" t="s">
        <v>959</v>
      </c>
      <c r="B51" s="24">
        <v>58.6</v>
      </c>
      <c r="C51" s="25">
        <f>B51</f>
        <v>58.6</v>
      </c>
      <c r="D51" s="24">
        <f>SUM(C51-B51)</f>
        <v>0</v>
      </c>
      <c r="E51" s="158">
        <f>+ROUND(+D51/B51*100,2)</f>
        <v>0</v>
      </c>
    </row>
    <row r="52" spans="1:5" ht="15">
      <c r="A52" s="124"/>
      <c r="B52" s="118"/>
      <c r="C52" s="33"/>
      <c r="D52" s="118"/>
      <c r="E52" s="160"/>
    </row>
    <row r="53" spans="1:5" ht="15.75">
      <c r="A53" s="32" t="s">
        <v>960</v>
      </c>
      <c r="B53" s="24"/>
      <c r="C53" s="25"/>
      <c r="D53" s="24"/>
      <c r="E53" s="158"/>
    </row>
    <row r="54" spans="1:5" ht="15">
      <c r="A54" s="23" t="s">
        <v>961</v>
      </c>
      <c r="B54" s="24" t="s">
        <v>962</v>
      </c>
      <c r="C54" s="25"/>
      <c r="D54" s="24"/>
      <c r="E54" s="158"/>
    </row>
    <row r="55" spans="1:5" ht="15">
      <c r="A55" s="23" t="s">
        <v>963</v>
      </c>
      <c r="B55" s="24">
        <v>10</v>
      </c>
      <c r="C55" s="25">
        <f>B55</f>
        <v>10</v>
      </c>
      <c r="D55" s="24">
        <f>SUM(C55-B55)</f>
        <v>0</v>
      </c>
      <c r="E55" s="158">
        <f>+ROUND(+D55/B55*100,2)</f>
        <v>0</v>
      </c>
    </row>
    <row r="56" spans="1:5" ht="15">
      <c r="A56" s="23"/>
      <c r="B56" s="24"/>
      <c r="C56" s="25"/>
      <c r="D56" s="24"/>
      <c r="E56" s="158"/>
    </row>
    <row r="57" spans="1:5" ht="15.75">
      <c r="A57" s="32" t="s">
        <v>964</v>
      </c>
      <c r="B57" s="24"/>
      <c r="C57" s="25"/>
      <c r="D57" s="24"/>
      <c r="E57" s="158"/>
    </row>
    <row r="58" spans="1:5" ht="15">
      <c r="A58" s="23" t="s">
        <v>965</v>
      </c>
      <c r="B58" s="24">
        <v>68.3</v>
      </c>
      <c r="C58" s="25">
        <f>B58</f>
        <v>68.3</v>
      </c>
      <c r="D58" s="24">
        <f>SUM(C58-B58)</f>
        <v>0</v>
      </c>
      <c r="E58" s="158">
        <f>+ROUND(+D58/B58*100,2)</f>
        <v>0</v>
      </c>
    </row>
    <row r="59" spans="1:5" ht="15">
      <c r="A59" s="23" t="s">
        <v>966</v>
      </c>
      <c r="B59" s="24">
        <v>63.1</v>
      </c>
      <c r="C59" s="25">
        <f>B59</f>
        <v>63.1</v>
      </c>
      <c r="D59" s="24">
        <f>SUM(C59-B59)</f>
        <v>0</v>
      </c>
      <c r="E59" s="158">
        <f>+ROUND(+D59/B59*100,2)</f>
        <v>0</v>
      </c>
    </row>
    <row r="60" spans="1:5" ht="15">
      <c r="A60" s="23" t="s">
        <v>109</v>
      </c>
      <c r="B60" s="24">
        <v>15.5</v>
      </c>
      <c r="C60" s="25">
        <f>B60</f>
        <v>15.5</v>
      </c>
      <c r="D60" s="24">
        <f>SUM(C60-B60)</f>
        <v>0</v>
      </c>
      <c r="E60" s="158">
        <f>+ROUND(+D60/B60*100,2)</f>
        <v>0</v>
      </c>
    </row>
    <row r="61" spans="1:5" ht="15">
      <c r="A61" s="23"/>
      <c r="B61" s="24"/>
      <c r="C61" s="25"/>
      <c r="D61" s="24"/>
      <c r="E61" s="158"/>
    </row>
    <row r="62" spans="1:5" ht="15">
      <c r="A62" s="23" t="s">
        <v>967</v>
      </c>
      <c r="B62" s="24">
        <v>10</v>
      </c>
      <c r="C62" s="25">
        <f>B62</f>
        <v>10</v>
      </c>
      <c r="D62" s="24">
        <f>SUM(C62-B62)</f>
        <v>0</v>
      </c>
      <c r="E62" s="158">
        <f>+ROUND(+D62/B62*100,2)</f>
        <v>0</v>
      </c>
    </row>
    <row r="63" spans="1:5" ht="15">
      <c r="A63" s="23" t="s">
        <v>968</v>
      </c>
      <c r="B63" s="24">
        <v>30</v>
      </c>
      <c r="C63" s="25">
        <f>B63</f>
        <v>30</v>
      </c>
      <c r="D63" s="24">
        <f>SUM(C63-B63)</f>
        <v>0</v>
      </c>
      <c r="E63" s="158">
        <f>+ROUND(+D63/B63*100,2)</f>
        <v>0</v>
      </c>
    </row>
    <row r="64" spans="1:5" ht="15">
      <c r="A64" s="23"/>
      <c r="B64" s="24"/>
      <c r="C64" s="25"/>
      <c r="D64" s="24"/>
      <c r="E64" s="158"/>
    </row>
    <row r="65" spans="1:5" ht="15">
      <c r="A65" s="123" t="s">
        <v>643</v>
      </c>
      <c r="B65" s="24">
        <v>0</v>
      </c>
      <c r="C65" s="25">
        <v>35</v>
      </c>
      <c r="D65" s="24">
        <f>SUM(C65-B65)</f>
        <v>35</v>
      </c>
      <c r="E65" s="158">
        <v>0</v>
      </c>
    </row>
    <row r="66" spans="1:5" ht="15">
      <c r="A66" s="123" t="s">
        <v>644</v>
      </c>
      <c r="B66" s="24">
        <v>0</v>
      </c>
      <c r="C66" s="25">
        <v>5</v>
      </c>
      <c r="D66" s="24">
        <f>SUM(C66-B66)</f>
        <v>5</v>
      </c>
      <c r="E66" s="158">
        <v>0</v>
      </c>
    </row>
    <row r="67" spans="1:5" ht="15">
      <c r="A67" s="123" t="s">
        <v>645</v>
      </c>
      <c r="B67" s="24">
        <v>0</v>
      </c>
      <c r="C67" s="25">
        <v>10</v>
      </c>
      <c r="D67" s="24">
        <f>SUM(C67-B67)</f>
        <v>10</v>
      </c>
      <c r="E67" s="158">
        <v>0</v>
      </c>
    </row>
    <row r="68" spans="1:5" ht="15">
      <c r="A68" s="23"/>
      <c r="B68" s="24"/>
      <c r="C68" s="25"/>
      <c r="D68" s="24"/>
      <c r="E68" s="158"/>
    </row>
    <row r="69" spans="1:5" ht="15.75">
      <c r="A69" s="32" t="s">
        <v>969</v>
      </c>
      <c r="B69" s="24"/>
      <c r="C69" s="25"/>
      <c r="D69" s="24"/>
      <c r="E69" s="158"/>
    </row>
    <row r="70" spans="1:5" ht="15">
      <c r="A70" s="23" t="s">
        <v>970</v>
      </c>
      <c r="B70" s="57">
        <v>35.25</v>
      </c>
      <c r="C70" s="58">
        <f>B70</f>
        <v>35.25</v>
      </c>
      <c r="D70" s="57">
        <f>SUM(C70-B70)</f>
        <v>0</v>
      </c>
      <c r="E70" s="59">
        <f>+ROUND(+D70/B70*100,2)</f>
        <v>0</v>
      </c>
    </row>
    <row r="71" spans="1:5" ht="15">
      <c r="A71" s="23" t="s">
        <v>971</v>
      </c>
      <c r="B71" s="57">
        <v>35.25</v>
      </c>
      <c r="C71" s="58">
        <f>B71</f>
        <v>35.25</v>
      </c>
      <c r="D71" s="57">
        <f>SUM(C71-B71)</f>
        <v>0</v>
      </c>
      <c r="E71" s="59">
        <f>+ROUND(+D71/B71*100,2)</f>
        <v>0</v>
      </c>
    </row>
    <row r="72" spans="1:5" ht="15">
      <c r="A72" s="23"/>
      <c r="B72" s="24"/>
      <c r="C72" s="25"/>
      <c r="D72" s="24"/>
      <c r="E72" s="158"/>
    </row>
    <row r="73" spans="1:5" ht="31.5">
      <c r="A73" s="32" t="s">
        <v>972</v>
      </c>
      <c r="B73" s="24"/>
      <c r="C73" s="25"/>
      <c r="D73" s="24"/>
      <c r="E73" s="158"/>
    </row>
    <row r="74" spans="1:5" ht="30">
      <c r="A74" s="23" t="s">
        <v>973</v>
      </c>
      <c r="B74" s="24"/>
      <c r="C74" s="25"/>
      <c r="D74" s="24"/>
      <c r="E74" s="158"/>
    </row>
    <row r="75" spans="1:5" ht="15">
      <c r="A75" s="23" t="s">
        <v>974</v>
      </c>
      <c r="B75" s="57">
        <v>100</v>
      </c>
      <c r="C75" s="58">
        <f>B75</f>
        <v>100</v>
      </c>
      <c r="D75" s="24">
        <f>SUM(C75-B75)</f>
        <v>0</v>
      </c>
      <c r="E75" s="158">
        <f>+ROUND(+D75/B75*100,2)</f>
        <v>0</v>
      </c>
    </row>
    <row r="76" spans="1:5" ht="15">
      <c r="A76" s="23" t="s">
        <v>975</v>
      </c>
      <c r="B76" s="57">
        <v>0</v>
      </c>
      <c r="C76" s="58">
        <f>B76</f>
        <v>0</v>
      </c>
      <c r="D76" s="24">
        <f>SUM(C76-B76)</f>
        <v>0</v>
      </c>
      <c r="E76" s="158">
        <v>0</v>
      </c>
    </row>
    <row r="77" spans="1:5" ht="15">
      <c r="A77" s="23"/>
      <c r="B77" s="24"/>
      <c r="C77" s="25"/>
      <c r="D77" s="24"/>
      <c r="E77" s="158"/>
    </row>
    <row r="78" spans="1:5" ht="15.75">
      <c r="A78" s="70" t="s">
        <v>725</v>
      </c>
      <c r="B78" s="24"/>
      <c r="C78" s="25"/>
      <c r="D78" s="24"/>
      <c r="E78" s="158"/>
    </row>
    <row r="79" spans="1:5" ht="15">
      <c r="A79" s="23"/>
      <c r="B79" s="24"/>
      <c r="C79" s="25"/>
      <c r="D79" s="24"/>
      <c r="E79" s="158"/>
    </row>
    <row r="80" spans="1:5" ht="15.75">
      <c r="A80" s="32" t="s">
        <v>937</v>
      </c>
      <c r="B80" s="24"/>
      <c r="C80" s="25"/>
      <c r="D80" s="24"/>
      <c r="E80" s="158"/>
    </row>
    <row r="81" spans="1:5" ht="15">
      <c r="A81" s="23" t="s">
        <v>976</v>
      </c>
      <c r="B81" s="57">
        <v>21.5</v>
      </c>
      <c r="C81" s="58">
        <f>B81</f>
        <v>21.5</v>
      </c>
      <c r="D81" s="24">
        <f>SUM(C81-B81)</f>
        <v>0</v>
      </c>
      <c r="E81" s="158">
        <f>+ROUND(+D81/B81*100,2)</f>
        <v>0</v>
      </c>
    </row>
    <row r="82" spans="1:5" ht="15">
      <c r="A82" s="23"/>
      <c r="B82" s="24"/>
      <c r="C82" s="25"/>
      <c r="D82" s="24"/>
      <c r="E82" s="158"/>
    </row>
    <row r="83" spans="1:5" ht="15.75">
      <c r="A83" s="32" t="s">
        <v>977</v>
      </c>
      <c r="B83" s="24"/>
      <c r="C83" s="25"/>
      <c r="D83" s="24"/>
      <c r="E83" s="158"/>
    </row>
    <row r="84" spans="1:5" ht="15">
      <c r="A84" s="23" t="s">
        <v>978</v>
      </c>
      <c r="B84" s="24">
        <v>84</v>
      </c>
      <c r="C84" s="25">
        <f>B84</f>
        <v>84</v>
      </c>
      <c r="D84" s="24">
        <f>SUM(C84-B84)</f>
        <v>0</v>
      </c>
      <c r="E84" s="158">
        <f>+ROUND(+D84/B84*100,2)</f>
        <v>0</v>
      </c>
    </row>
    <row r="85" spans="1:5" ht="15">
      <c r="A85" s="23" t="s">
        <v>979</v>
      </c>
      <c r="B85" s="24">
        <v>120</v>
      </c>
      <c r="C85" s="25">
        <v>120</v>
      </c>
      <c r="D85" s="24">
        <f>SUM(C85-B85)</f>
        <v>0</v>
      </c>
      <c r="E85" s="158">
        <f>+ROUND(+D85/B85*100,2)</f>
        <v>0</v>
      </c>
    </row>
    <row r="86" spans="1:5" ht="15">
      <c r="A86" s="23"/>
      <c r="B86" s="24"/>
      <c r="C86" s="25"/>
      <c r="D86" s="24"/>
      <c r="E86" s="158"/>
    </row>
    <row r="87" spans="1:5" ht="15">
      <c r="A87" s="23" t="s">
        <v>980</v>
      </c>
      <c r="B87" s="24">
        <v>120</v>
      </c>
      <c r="C87" s="25">
        <v>120</v>
      </c>
      <c r="D87" s="24">
        <f>SUM(C87-B87)</f>
        <v>0</v>
      </c>
      <c r="E87" s="158">
        <f>+ROUND(+D87/B87*100,2)</f>
        <v>0</v>
      </c>
    </row>
    <row r="88" spans="1:5" ht="15">
      <c r="A88" s="23"/>
      <c r="B88" s="24"/>
      <c r="C88" s="25"/>
      <c r="D88" s="24"/>
      <c r="E88" s="158"/>
    </row>
    <row r="89" spans="1:5" ht="15">
      <c r="A89" s="23" t="s">
        <v>981</v>
      </c>
      <c r="B89" s="57">
        <f>70+24.87</f>
        <v>94.87</v>
      </c>
      <c r="C89" s="58">
        <f>B89</f>
        <v>94.87</v>
      </c>
      <c r="D89" s="24">
        <f>SUM(C89-B89)</f>
        <v>0</v>
      </c>
      <c r="E89" s="158">
        <f>+ROUND(+D89/B89*100,2)</f>
        <v>0</v>
      </c>
    </row>
    <row r="90" spans="1:5" ht="15">
      <c r="A90" s="23"/>
      <c r="B90" s="24"/>
      <c r="C90" s="25"/>
      <c r="D90" s="24"/>
      <c r="E90" s="158"/>
    </row>
    <row r="91" spans="1:5" ht="15.75">
      <c r="A91" s="182" t="s">
        <v>982</v>
      </c>
      <c r="B91" s="179"/>
      <c r="C91" s="25"/>
      <c r="D91" s="24"/>
      <c r="E91" s="158"/>
    </row>
    <row r="92" spans="1:5" ht="15">
      <c r="A92" s="23"/>
      <c r="B92" s="24"/>
      <c r="C92" s="25"/>
      <c r="D92" s="24"/>
      <c r="E92" s="158"/>
    </row>
    <row r="93" spans="1:5" ht="15.75">
      <c r="A93" s="70" t="s">
        <v>725</v>
      </c>
      <c r="B93" s="170"/>
      <c r="C93" s="25"/>
      <c r="D93" s="24"/>
      <c r="E93" s="158"/>
    </row>
    <row r="94" spans="1:5" ht="15.75">
      <c r="A94" s="23"/>
      <c r="B94" s="170"/>
      <c r="C94" s="25"/>
      <c r="D94" s="24"/>
      <c r="E94" s="158"/>
    </row>
    <row r="95" spans="1:5" ht="15.75">
      <c r="A95" s="32" t="s">
        <v>983</v>
      </c>
      <c r="B95" s="24"/>
      <c r="C95" s="25"/>
      <c r="D95" s="24"/>
      <c r="E95" s="158"/>
    </row>
    <row r="96" spans="1:5" ht="15.75">
      <c r="A96" s="32"/>
      <c r="B96" s="24"/>
      <c r="C96" s="25"/>
      <c r="D96" s="24"/>
      <c r="E96" s="158"/>
    </row>
    <row r="97" spans="1:5" ht="15.75">
      <c r="A97" s="32" t="s">
        <v>984</v>
      </c>
      <c r="B97" s="24"/>
      <c r="C97" s="25"/>
      <c r="D97" s="24"/>
      <c r="E97" s="158"/>
    </row>
    <row r="98" spans="1:5" ht="15">
      <c r="A98" s="124" t="s">
        <v>985</v>
      </c>
      <c r="B98" s="118"/>
      <c r="C98" s="33"/>
      <c r="D98" s="118"/>
      <c r="E98" s="160"/>
    </row>
    <row r="99" spans="1:5" ht="15">
      <c r="A99" s="23" t="s">
        <v>986</v>
      </c>
      <c r="B99" s="24">
        <v>2.4</v>
      </c>
      <c r="C99" s="25">
        <f>B99</f>
        <v>2.4</v>
      </c>
      <c r="D99" s="24">
        <f>SUM(C99-B99)</f>
        <v>0</v>
      </c>
      <c r="E99" s="158">
        <f>+ROUND(+D99/B99*100,2)</f>
        <v>0</v>
      </c>
    </row>
    <row r="100" spans="1:5" ht="15">
      <c r="A100" s="23" t="s">
        <v>987</v>
      </c>
      <c r="B100" s="24">
        <v>4</v>
      </c>
      <c r="C100" s="25">
        <f aca="true" t="shared" si="3" ref="C100:C106">B100</f>
        <v>4</v>
      </c>
      <c r="D100" s="24">
        <f aca="true" t="shared" si="4" ref="D100:D106">SUM(C100-B100)</f>
        <v>0</v>
      </c>
      <c r="E100" s="158">
        <f aca="true" t="shared" si="5" ref="E100:E106">+ROUND(+D100/B100*100,2)</f>
        <v>0</v>
      </c>
    </row>
    <row r="101" spans="1:5" ht="15">
      <c r="A101" s="23" t="s">
        <v>988</v>
      </c>
      <c r="B101" s="24">
        <v>6</v>
      </c>
      <c r="C101" s="25">
        <f t="shared" si="3"/>
        <v>6</v>
      </c>
      <c r="D101" s="24">
        <f t="shared" si="4"/>
        <v>0</v>
      </c>
      <c r="E101" s="158">
        <f t="shared" si="5"/>
        <v>0</v>
      </c>
    </row>
    <row r="102" spans="1:5" ht="15">
      <c r="A102" s="23" t="s">
        <v>989</v>
      </c>
      <c r="B102" s="24">
        <v>7.6</v>
      </c>
      <c r="C102" s="25">
        <f t="shared" si="3"/>
        <v>7.6</v>
      </c>
      <c r="D102" s="24">
        <f t="shared" si="4"/>
        <v>0</v>
      </c>
      <c r="E102" s="158">
        <f t="shared" si="5"/>
        <v>0</v>
      </c>
    </row>
    <row r="103" spans="1:5" ht="15">
      <c r="A103" s="23" t="s">
        <v>990</v>
      </c>
      <c r="B103" s="24">
        <v>11.5</v>
      </c>
      <c r="C103" s="25">
        <f t="shared" si="3"/>
        <v>11.5</v>
      </c>
      <c r="D103" s="24">
        <f t="shared" si="4"/>
        <v>0</v>
      </c>
      <c r="E103" s="158">
        <f t="shared" si="5"/>
        <v>0</v>
      </c>
    </row>
    <row r="104" spans="1:5" ht="15">
      <c r="A104" s="23" t="s">
        <v>991</v>
      </c>
      <c r="B104" s="24">
        <v>17.3</v>
      </c>
      <c r="C104" s="25">
        <f t="shared" si="3"/>
        <v>17.3</v>
      </c>
      <c r="D104" s="24">
        <f t="shared" si="4"/>
        <v>0</v>
      </c>
      <c r="E104" s="158">
        <f t="shared" si="5"/>
        <v>0</v>
      </c>
    </row>
    <row r="105" spans="1:5" ht="15">
      <c r="A105" s="23" t="s">
        <v>992</v>
      </c>
      <c r="B105" s="24">
        <v>21.9</v>
      </c>
      <c r="C105" s="25">
        <f t="shared" si="3"/>
        <v>21.9</v>
      </c>
      <c r="D105" s="24">
        <f t="shared" si="4"/>
        <v>0</v>
      </c>
      <c r="E105" s="158">
        <f t="shared" si="5"/>
        <v>0</v>
      </c>
    </row>
    <row r="106" spans="1:5" ht="15">
      <c r="A106" s="23" t="s">
        <v>993</v>
      </c>
      <c r="B106" s="24">
        <v>2.4</v>
      </c>
      <c r="C106" s="25">
        <f t="shared" si="3"/>
        <v>2.4</v>
      </c>
      <c r="D106" s="24">
        <f t="shared" si="4"/>
        <v>0</v>
      </c>
      <c r="E106" s="158">
        <f t="shared" si="5"/>
        <v>0</v>
      </c>
    </row>
    <row r="107" spans="1:5" ht="15">
      <c r="A107" s="23"/>
      <c r="B107" s="24"/>
      <c r="C107" s="25"/>
      <c r="D107" s="24"/>
      <c r="E107" s="158"/>
    </row>
    <row r="108" spans="1:5" ht="15">
      <c r="A108" s="23" t="s">
        <v>994</v>
      </c>
      <c r="B108" s="24"/>
      <c r="C108" s="25"/>
      <c r="D108" s="24"/>
      <c r="E108" s="158"/>
    </row>
    <row r="109" spans="1:5" ht="15">
      <c r="A109" s="23" t="s">
        <v>986</v>
      </c>
      <c r="B109" s="24">
        <v>3</v>
      </c>
      <c r="C109" s="25">
        <f aca="true" t="shared" si="6" ref="C109:C116">B109</f>
        <v>3</v>
      </c>
      <c r="D109" s="24">
        <f>SUM(C109-B109)</f>
        <v>0</v>
      </c>
      <c r="E109" s="158">
        <f>+ROUND(+D109/B109*100,2)</f>
        <v>0</v>
      </c>
    </row>
    <row r="110" spans="1:5" ht="15">
      <c r="A110" s="23" t="s">
        <v>987</v>
      </c>
      <c r="B110" s="24">
        <v>4</v>
      </c>
      <c r="C110" s="25">
        <f t="shared" si="6"/>
        <v>4</v>
      </c>
      <c r="D110" s="24">
        <f aca="true" t="shared" si="7" ref="D110:D118">SUM(C110-B110)</f>
        <v>0</v>
      </c>
      <c r="E110" s="158">
        <f aca="true" t="shared" si="8" ref="E110:E116">+ROUND(+D110/B110*100,2)</f>
        <v>0</v>
      </c>
    </row>
    <row r="111" spans="1:5" ht="15">
      <c r="A111" s="23" t="s">
        <v>988</v>
      </c>
      <c r="B111" s="24">
        <v>6</v>
      </c>
      <c r="C111" s="25">
        <f t="shared" si="6"/>
        <v>6</v>
      </c>
      <c r="D111" s="24">
        <f t="shared" si="7"/>
        <v>0</v>
      </c>
      <c r="E111" s="158">
        <f t="shared" si="8"/>
        <v>0</v>
      </c>
    </row>
    <row r="112" spans="1:5" ht="15">
      <c r="A112" s="23" t="s">
        <v>989</v>
      </c>
      <c r="B112" s="24">
        <v>7.6</v>
      </c>
      <c r="C112" s="25">
        <f t="shared" si="6"/>
        <v>7.6</v>
      </c>
      <c r="D112" s="24">
        <f t="shared" si="7"/>
        <v>0</v>
      </c>
      <c r="E112" s="158">
        <f t="shared" si="8"/>
        <v>0</v>
      </c>
    </row>
    <row r="113" spans="1:5" ht="15">
      <c r="A113" s="23" t="s">
        <v>990</v>
      </c>
      <c r="B113" s="24">
        <v>14.4</v>
      </c>
      <c r="C113" s="25">
        <f t="shared" si="6"/>
        <v>14.4</v>
      </c>
      <c r="D113" s="24">
        <f t="shared" si="7"/>
        <v>0</v>
      </c>
      <c r="E113" s="158">
        <f t="shared" si="8"/>
        <v>0</v>
      </c>
    </row>
    <row r="114" spans="1:5" ht="15">
      <c r="A114" s="23" t="s">
        <v>991</v>
      </c>
      <c r="B114" s="24">
        <v>21.7</v>
      </c>
      <c r="C114" s="25">
        <f t="shared" si="6"/>
        <v>21.7</v>
      </c>
      <c r="D114" s="24">
        <f t="shared" si="7"/>
        <v>0</v>
      </c>
      <c r="E114" s="158">
        <f t="shared" si="8"/>
        <v>0</v>
      </c>
    </row>
    <row r="115" spans="1:5" ht="15">
      <c r="A115" s="23" t="s">
        <v>992</v>
      </c>
      <c r="B115" s="24">
        <v>27.4</v>
      </c>
      <c r="C115" s="25">
        <f t="shared" si="6"/>
        <v>27.4</v>
      </c>
      <c r="D115" s="24">
        <f t="shared" si="7"/>
        <v>0</v>
      </c>
      <c r="E115" s="158">
        <f t="shared" si="8"/>
        <v>0</v>
      </c>
    </row>
    <row r="116" spans="1:5" ht="15">
      <c r="A116" s="23" t="s">
        <v>993</v>
      </c>
      <c r="B116" s="24">
        <v>2.5</v>
      </c>
      <c r="C116" s="25">
        <f t="shared" si="6"/>
        <v>2.5</v>
      </c>
      <c r="D116" s="24">
        <f t="shared" si="7"/>
        <v>0</v>
      </c>
      <c r="E116" s="158">
        <f t="shared" si="8"/>
        <v>0</v>
      </c>
    </row>
    <row r="117" spans="1:5" ht="15">
      <c r="A117" s="151"/>
      <c r="B117" s="24"/>
      <c r="C117" s="25"/>
      <c r="D117" s="24"/>
      <c r="E117" s="158"/>
    </row>
    <row r="118" spans="1:5" ht="15">
      <c r="A118" s="151" t="s">
        <v>90</v>
      </c>
      <c r="B118" s="57">
        <v>0</v>
      </c>
      <c r="C118" s="25">
        <v>20</v>
      </c>
      <c r="D118" s="24">
        <f t="shared" si="7"/>
        <v>20</v>
      </c>
      <c r="E118" s="158">
        <v>0</v>
      </c>
    </row>
    <row r="119" spans="1:5" ht="15">
      <c r="A119" s="23"/>
      <c r="B119" s="24"/>
      <c r="C119" s="25"/>
      <c r="D119" s="24"/>
      <c r="E119" s="158"/>
    </row>
    <row r="120" spans="1:5" ht="15.75">
      <c r="A120" s="32" t="s">
        <v>995</v>
      </c>
      <c r="B120" s="24"/>
      <c r="C120" s="25"/>
      <c r="D120" s="24"/>
      <c r="E120" s="158"/>
    </row>
    <row r="121" spans="1:5" ht="15">
      <c r="A121" s="23" t="s">
        <v>985</v>
      </c>
      <c r="B121" s="24"/>
      <c r="C121" s="25"/>
      <c r="D121" s="24"/>
      <c r="E121" s="158"/>
    </row>
    <row r="122" spans="1:5" ht="15">
      <c r="A122" s="23" t="s">
        <v>986</v>
      </c>
      <c r="B122" s="24">
        <v>3.1</v>
      </c>
      <c r="C122" s="25">
        <f aca="true" t="shared" si="9" ref="C122:C129">B122</f>
        <v>3.1</v>
      </c>
      <c r="D122" s="24">
        <f>SUM(C122-B122)</f>
        <v>0</v>
      </c>
      <c r="E122" s="158">
        <f>+ROUND(+D122/B122*100,2)</f>
        <v>0</v>
      </c>
    </row>
    <row r="123" spans="1:5" ht="15">
      <c r="A123" s="23" t="s">
        <v>987</v>
      </c>
      <c r="B123" s="24">
        <v>5.2</v>
      </c>
      <c r="C123" s="25">
        <f t="shared" si="9"/>
        <v>5.2</v>
      </c>
      <c r="D123" s="24">
        <f aca="true" t="shared" si="10" ref="D123:D129">SUM(C123-B123)</f>
        <v>0</v>
      </c>
      <c r="E123" s="158">
        <f aca="true" t="shared" si="11" ref="E123:E129">+ROUND(+D123/B123*100,2)</f>
        <v>0</v>
      </c>
    </row>
    <row r="124" spans="1:5" ht="15">
      <c r="A124" s="23" t="s">
        <v>988</v>
      </c>
      <c r="B124" s="24">
        <v>7.2</v>
      </c>
      <c r="C124" s="25">
        <f t="shared" si="9"/>
        <v>7.2</v>
      </c>
      <c r="D124" s="24">
        <f t="shared" si="10"/>
        <v>0</v>
      </c>
      <c r="E124" s="158">
        <f t="shared" si="11"/>
        <v>0</v>
      </c>
    </row>
    <row r="125" spans="1:5" ht="15">
      <c r="A125" s="23" t="s">
        <v>989</v>
      </c>
      <c r="B125" s="24">
        <v>8.7</v>
      </c>
      <c r="C125" s="25">
        <f t="shared" si="9"/>
        <v>8.7</v>
      </c>
      <c r="D125" s="24">
        <f t="shared" si="10"/>
        <v>0</v>
      </c>
      <c r="E125" s="158">
        <f t="shared" si="11"/>
        <v>0</v>
      </c>
    </row>
    <row r="126" spans="1:5" ht="15">
      <c r="A126" s="23" t="s">
        <v>990</v>
      </c>
      <c r="B126" s="24">
        <v>13.3</v>
      </c>
      <c r="C126" s="25">
        <f t="shared" si="9"/>
        <v>13.3</v>
      </c>
      <c r="D126" s="24">
        <f t="shared" si="10"/>
        <v>0</v>
      </c>
      <c r="E126" s="158">
        <f t="shared" si="11"/>
        <v>0</v>
      </c>
    </row>
    <row r="127" spans="1:5" ht="15">
      <c r="A127" s="23" t="s">
        <v>991</v>
      </c>
      <c r="B127" s="24">
        <v>20.2</v>
      </c>
      <c r="C127" s="25">
        <f t="shared" si="9"/>
        <v>20.2</v>
      </c>
      <c r="D127" s="24">
        <f t="shared" si="10"/>
        <v>0</v>
      </c>
      <c r="E127" s="158">
        <f t="shared" si="11"/>
        <v>0</v>
      </c>
    </row>
    <row r="128" spans="1:5" ht="15">
      <c r="A128" s="23" t="s">
        <v>992</v>
      </c>
      <c r="B128" s="24">
        <v>24.2</v>
      </c>
      <c r="C128" s="25">
        <f t="shared" si="9"/>
        <v>24.2</v>
      </c>
      <c r="D128" s="24">
        <f t="shared" si="10"/>
        <v>0</v>
      </c>
      <c r="E128" s="158">
        <f t="shared" si="11"/>
        <v>0</v>
      </c>
    </row>
    <row r="129" spans="1:5" ht="15">
      <c r="A129" s="23" t="s">
        <v>993</v>
      </c>
      <c r="B129" s="24">
        <v>3.1</v>
      </c>
      <c r="C129" s="25">
        <f t="shared" si="9"/>
        <v>3.1</v>
      </c>
      <c r="D129" s="24">
        <f t="shared" si="10"/>
        <v>0</v>
      </c>
      <c r="E129" s="158">
        <f t="shared" si="11"/>
        <v>0</v>
      </c>
    </row>
    <row r="130" spans="1:5" ht="15">
      <c r="A130" s="23"/>
      <c r="B130" s="24"/>
      <c r="C130" s="25"/>
      <c r="D130" s="24"/>
      <c r="E130" s="158"/>
    </row>
    <row r="131" spans="1:5" ht="15">
      <c r="A131" s="23" t="s">
        <v>994</v>
      </c>
      <c r="B131" s="24"/>
      <c r="C131" s="25"/>
      <c r="D131" s="24"/>
      <c r="E131" s="158"/>
    </row>
    <row r="132" spans="1:5" ht="15">
      <c r="A132" s="23" t="s">
        <v>986</v>
      </c>
      <c r="B132" s="24">
        <v>3.9</v>
      </c>
      <c r="C132" s="25">
        <f aca="true" t="shared" si="12" ref="C132:C139">B132</f>
        <v>3.9</v>
      </c>
      <c r="D132" s="24">
        <f>SUM(C132-B132)</f>
        <v>0</v>
      </c>
      <c r="E132" s="158">
        <f>+ROUND(+D132/B132*100,2)</f>
        <v>0</v>
      </c>
    </row>
    <row r="133" spans="1:5" ht="15">
      <c r="A133" s="23" t="s">
        <v>987</v>
      </c>
      <c r="B133" s="24">
        <v>6.5</v>
      </c>
      <c r="C133" s="25">
        <f t="shared" si="12"/>
        <v>6.5</v>
      </c>
      <c r="D133" s="24">
        <f aca="true" t="shared" si="13" ref="D133:D139">SUM(C133-B133)</f>
        <v>0</v>
      </c>
      <c r="E133" s="158">
        <f aca="true" t="shared" si="14" ref="E133:E139">+ROUND(+D133/B133*100,2)</f>
        <v>0</v>
      </c>
    </row>
    <row r="134" spans="1:5" ht="15">
      <c r="A134" s="23" t="s">
        <v>988</v>
      </c>
      <c r="B134" s="24">
        <v>9</v>
      </c>
      <c r="C134" s="25">
        <f t="shared" si="12"/>
        <v>9</v>
      </c>
      <c r="D134" s="24">
        <f t="shared" si="13"/>
        <v>0</v>
      </c>
      <c r="E134" s="158">
        <f t="shared" si="14"/>
        <v>0</v>
      </c>
    </row>
    <row r="135" spans="1:5" ht="15">
      <c r="A135" s="23" t="s">
        <v>989</v>
      </c>
      <c r="B135" s="24">
        <v>10.9</v>
      </c>
      <c r="C135" s="25">
        <f t="shared" si="12"/>
        <v>10.9</v>
      </c>
      <c r="D135" s="24">
        <f t="shared" si="13"/>
        <v>0</v>
      </c>
      <c r="E135" s="158">
        <f t="shared" si="14"/>
        <v>0</v>
      </c>
    </row>
    <row r="136" spans="1:5" ht="15">
      <c r="A136" s="23" t="s">
        <v>990</v>
      </c>
      <c r="B136" s="24">
        <v>16.7</v>
      </c>
      <c r="C136" s="25">
        <f t="shared" si="12"/>
        <v>16.7</v>
      </c>
      <c r="D136" s="24">
        <f t="shared" si="13"/>
        <v>0</v>
      </c>
      <c r="E136" s="158">
        <f t="shared" si="14"/>
        <v>0</v>
      </c>
    </row>
    <row r="137" spans="1:5" ht="15">
      <c r="A137" s="23" t="s">
        <v>991</v>
      </c>
      <c r="B137" s="24">
        <v>25.3</v>
      </c>
      <c r="C137" s="25">
        <f t="shared" si="12"/>
        <v>25.3</v>
      </c>
      <c r="D137" s="24">
        <f t="shared" si="13"/>
        <v>0</v>
      </c>
      <c r="E137" s="158">
        <f t="shared" si="14"/>
        <v>0</v>
      </c>
    </row>
    <row r="138" spans="1:5" ht="15">
      <c r="A138" s="23" t="s">
        <v>992</v>
      </c>
      <c r="B138" s="24">
        <v>30.3</v>
      </c>
      <c r="C138" s="25">
        <f t="shared" si="12"/>
        <v>30.3</v>
      </c>
      <c r="D138" s="24">
        <f t="shared" si="13"/>
        <v>0</v>
      </c>
      <c r="E138" s="158">
        <f t="shared" si="14"/>
        <v>0</v>
      </c>
    </row>
    <row r="139" spans="1:5" ht="15">
      <c r="A139" s="23" t="s">
        <v>993</v>
      </c>
      <c r="B139" s="24">
        <v>3.9</v>
      </c>
      <c r="C139" s="25">
        <f t="shared" si="12"/>
        <v>3.9</v>
      </c>
      <c r="D139" s="24">
        <f t="shared" si="13"/>
        <v>0</v>
      </c>
      <c r="E139" s="158">
        <f t="shared" si="14"/>
        <v>0</v>
      </c>
    </row>
    <row r="140" spans="1:5" ht="15">
      <c r="A140" s="23"/>
      <c r="B140" s="24"/>
      <c r="C140" s="25"/>
      <c r="D140" s="24"/>
      <c r="E140" s="158"/>
    </row>
    <row r="141" spans="1:5" ht="15.75">
      <c r="A141" s="32" t="s">
        <v>996</v>
      </c>
      <c r="B141" s="24"/>
      <c r="C141" s="25"/>
      <c r="D141" s="24"/>
      <c r="E141" s="158"/>
    </row>
    <row r="142" spans="1:5" ht="15">
      <c r="A142" s="23" t="s">
        <v>985</v>
      </c>
      <c r="B142" s="24"/>
      <c r="C142" s="25"/>
      <c r="D142" s="24"/>
      <c r="E142" s="158"/>
    </row>
    <row r="143" spans="1:5" ht="15">
      <c r="A143" s="23" t="s">
        <v>986</v>
      </c>
      <c r="B143" s="57">
        <v>2.4</v>
      </c>
      <c r="C143" s="58">
        <f aca="true" t="shared" si="15" ref="C143:C150">B143</f>
        <v>2.4</v>
      </c>
      <c r="D143" s="24">
        <f>SUM(C143-B143)</f>
        <v>0</v>
      </c>
      <c r="E143" s="158">
        <f>+ROUND(+D143/B143*100,2)</f>
        <v>0</v>
      </c>
    </row>
    <row r="144" spans="1:5" ht="15">
      <c r="A144" s="23" t="s">
        <v>987</v>
      </c>
      <c r="B144" s="57">
        <v>4</v>
      </c>
      <c r="C144" s="58">
        <f t="shared" si="15"/>
        <v>4</v>
      </c>
      <c r="D144" s="24">
        <f aca="true" t="shared" si="16" ref="D144:D150">SUM(C144-B144)</f>
        <v>0</v>
      </c>
      <c r="E144" s="158">
        <f aca="true" t="shared" si="17" ref="E144:E150">+ROUND(+D144/B144*100,2)</f>
        <v>0</v>
      </c>
    </row>
    <row r="145" spans="1:5" ht="15">
      <c r="A145" s="23" t="s">
        <v>988</v>
      </c>
      <c r="B145" s="57">
        <v>6</v>
      </c>
      <c r="C145" s="58">
        <f t="shared" si="15"/>
        <v>6</v>
      </c>
      <c r="D145" s="24">
        <f t="shared" si="16"/>
        <v>0</v>
      </c>
      <c r="E145" s="158">
        <f t="shared" si="17"/>
        <v>0</v>
      </c>
    </row>
    <row r="146" spans="1:5" ht="15">
      <c r="A146" s="124" t="s">
        <v>989</v>
      </c>
      <c r="B146" s="61">
        <v>7.6</v>
      </c>
      <c r="C146" s="62">
        <f t="shared" si="15"/>
        <v>7.6</v>
      </c>
      <c r="D146" s="118">
        <f t="shared" si="16"/>
        <v>0</v>
      </c>
      <c r="E146" s="160">
        <f t="shared" si="17"/>
        <v>0</v>
      </c>
    </row>
    <row r="147" spans="1:5" ht="15">
      <c r="A147" s="23" t="s">
        <v>990</v>
      </c>
      <c r="B147" s="57">
        <v>11.5</v>
      </c>
      <c r="C147" s="58">
        <f t="shared" si="15"/>
        <v>11.5</v>
      </c>
      <c r="D147" s="24">
        <f t="shared" si="16"/>
        <v>0</v>
      </c>
      <c r="E147" s="158">
        <f t="shared" si="17"/>
        <v>0</v>
      </c>
    </row>
    <row r="148" spans="1:5" ht="15">
      <c r="A148" s="23" t="s">
        <v>991</v>
      </c>
      <c r="B148" s="57">
        <v>17.3</v>
      </c>
      <c r="C148" s="58">
        <f t="shared" si="15"/>
        <v>17.3</v>
      </c>
      <c r="D148" s="24">
        <f t="shared" si="16"/>
        <v>0</v>
      </c>
      <c r="E148" s="158">
        <f t="shared" si="17"/>
        <v>0</v>
      </c>
    </row>
    <row r="149" spans="1:5" ht="15">
      <c r="A149" s="23" t="s">
        <v>992</v>
      </c>
      <c r="B149" s="57">
        <v>21.9</v>
      </c>
      <c r="C149" s="58">
        <f t="shared" si="15"/>
        <v>21.9</v>
      </c>
      <c r="D149" s="24">
        <f t="shared" si="16"/>
        <v>0</v>
      </c>
      <c r="E149" s="158">
        <f t="shared" si="17"/>
        <v>0</v>
      </c>
    </row>
    <row r="150" spans="1:5" ht="15">
      <c r="A150" s="23" t="s">
        <v>993</v>
      </c>
      <c r="B150" s="57">
        <v>2.4</v>
      </c>
      <c r="C150" s="58">
        <f t="shared" si="15"/>
        <v>2.4</v>
      </c>
      <c r="D150" s="24">
        <f t="shared" si="16"/>
        <v>0</v>
      </c>
      <c r="E150" s="158">
        <f t="shared" si="17"/>
        <v>0</v>
      </c>
    </row>
    <row r="151" spans="1:5" ht="15">
      <c r="A151" s="23"/>
      <c r="B151" s="57"/>
      <c r="C151" s="58"/>
      <c r="D151" s="24"/>
      <c r="E151" s="158"/>
    </row>
    <row r="152" spans="1:5" ht="15">
      <c r="A152" s="23" t="s">
        <v>994</v>
      </c>
      <c r="B152" s="57"/>
      <c r="C152" s="58"/>
      <c r="D152" s="24"/>
      <c r="E152" s="158"/>
    </row>
    <row r="153" spans="1:5" ht="15">
      <c r="A153" s="23" t="s">
        <v>986</v>
      </c>
      <c r="B153" s="57">
        <v>3</v>
      </c>
      <c r="C153" s="58">
        <f aca="true" t="shared" si="18" ref="C153:C160">B153</f>
        <v>3</v>
      </c>
      <c r="D153" s="24">
        <f>SUM(C153-B153)</f>
        <v>0</v>
      </c>
      <c r="E153" s="158">
        <f>+ROUND(+D153/B153*100,2)</f>
        <v>0</v>
      </c>
    </row>
    <row r="154" spans="1:5" ht="15">
      <c r="A154" s="23" t="s">
        <v>987</v>
      </c>
      <c r="B154" s="57">
        <v>5</v>
      </c>
      <c r="C154" s="58">
        <f t="shared" si="18"/>
        <v>5</v>
      </c>
      <c r="D154" s="24">
        <f aca="true" t="shared" si="19" ref="D154:D160">SUM(C154-B154)</f>
        <v>0</v>
      </c>
      <c r="E154" s="158">
        <f aca="true" t="shared" si="20" ref="E154:E160">+ROUND(+D154/B154*100,2)</f>
        <v>0</v>
      </c>
    </row>
    <row r="155" spans="1:5" ht="15">
      <c r="A155" s="23" t="s">
        <v>988</v>
      </c>
      <c r="B155" s="57">
        <v>7.5</v>
      </c>
      <c r="C155" s="58">
        <f t="shared" si="18"/>
        <v>7.5</v>
      </c>
      <c r="D155" s="24">
        <f t="shared" si="19"/>
        <v>0</v>
      </c>
      <c r="E155" s="158">
        <f t="shared" si="20"/>
        <v>0</v>
      </c>
    </row>
    <row r="156" spans="1:5" ht="15">
      <c r="A156" s="23" t="s">
        <v>989</v>
      </c>
      <c r="B156" s="57">
        <v>9.5</v>
      </c>
      <c r="C156" s="58">
        <f t="shared" si="18"/>
        <v>9.5</v>
      </c>
      <c r="D156" s="24">
        <f t="shared" si="19"/>
        <v>0</v>
      </c>
      <c r="E156" s="158">
        <f t="shared" si="20"/>
        <v>0</v>
      </c>
    </row>
    <row r="157" spans="1:5" ht="15">
      <c r="A157" s="23" t="s">
        <v>990</v>
      </c>
      <c r="B157" s="57">
        <v>14.4</v>
      </c>
      <c r="C157" s="58">
        <f t="shared" si="18"/>
        <v>14.4</v>
      </c>
      <c r="D157" s="24">
        <f t="shared" si="19"/>
        <v>0</v>
      </c>
      <c r="E157" s="158">
        <f t="shared" si="20"/>
        <v>0</v>
      </c>
    </row>
    <row r="158" spans="1:5" ht="15">
      <c r="A158" s="23" t="s">
        <v>991</v>
      </c>
      <c r="B158" s="24">
        <v>21.7</v>
      </c>
      <c r="C158" s="25">
        <f t="shared" si="18"/>
        <v>21.7</v>
      </c>
      <c r="D158" s="24">
        <f t="shared" si="19"/>
        <v>0</v>
      </c>
      <c r="E158" s="158">
        <f t="shared" si="20"/>
        <v>0</v>
      </c>
    </row>
    <row r="159" spans="1:5" ht="15">
      <c r="A159" s="23" t="s">
        <v>992</v>
      </c>
      <c r="B159" s="24">
        <v>27.4</v>
      </c>
      <c r="C159" s="25">
        <f t="shared" si="18"/>
        <v>27.4</v>
      </c>
      <c r="D159" s="24">
        <f t="shared" si="19"/>
        <v>0</v>
      </c>
      <c r="E159" s="158">
        <f t="shared" si="20"/>
        <v>0</v>
      </c>
    </row>
    <row r="160" spans="1:5" ht="15">
      <c r="A160" s="23" t="s">
        <v>993</v>
      </c>
      <c r="B160" s="24">
        <v>2.5</v>
      </c>
      <c r="C160" s="25">
        <f t="shared" si="18"/>
        <v>2.5</v>
      </c>
      <c r="D160" s="24">
        <f t="shared" si="19"/>
        <v>0</v>
      </c>
      <c r="E160" s="158">
        <f t="shared" si="20"/>
        <v>0</v>
      </c>
    </row>
    <row r="161" spans="1:5" ht="15">
      <c r="A161" s="23"/>
      <c r="B161" s="24"/>
      <c r="C161" s="25"/>
      <c r="D161" s="24"/>
      <c r="E161" s="158"/>
    </row>
    <row r="162" spans="1:5" ht="15.75">
      <c r="A162" s="32" t="s">
        <v>997</v>
      </c>
      <c r="B162" s="24"/>
      <c r="C162" s="25"/>
      <c r="D162" s="24"/>
      <c r="E162" s="158"/>
    </row>
    <row r="163" spans="1:5" ht="15">
      <c r="A163" s="23" t="s">
        <v>985</v>
      </c>
      <c r="B163" s="24"/>
      <c r="C163" s="25"/>
      <c r="D163" s="24"/>
      <c r="E163" s="158"/>
    </row>
    <row r="164" spans="1:5" ht="15">
      <c r="A164" s="23" t="s">
        <v>986</v>
      </c>
      <c r="B164" s="57">
        <v>3.1</v>
      </c>
      <c r="C164" s="58">
        <f aca="true" t="shared" si="21" ref="C164:C171">B164</f>
        <v>3.1</v>
      </c>
      <c r="D164" s="24">
        <f>SUM(C164-B164)</f>
        <v>0</v>
      </c>
      <c r="E164" s="158">
        <f>+ROUND(+D164/B164*100,2)</f>
        <v>0</v>
      </c>
    </row>
    <row r="165" spans="1:5" ht="15">
      <c r="A165" s="23" t="s">
        <v>987</v>
      </c>
      <c r="B165" s="57">
        <v>5.2</v>
      </c>
      <c r="C165" s="58">
        <f t="shared" si="21"/>
        <v>5.2</v>
      </c>
      <c r="D165" s="24">
        <f aca="true" t="shared" si="22" ref="D165:D171">SUM(C165-B165)</f>
        <v>0</v>
      </c>
      <c r="E165" s="158">
        <f aca="true" t="shared" si="23" ref="E165:E171">+ROUND(+D165/B165*100,2)</f>
        <v>0</v>
      </c>
    </row>
    <row r="166" spans="1:5" ht="15">
      <c r="A166" s="23" t="s">
        <v>988</v>
      </c>
      <c r="B166" s="57">
        <v>7.2</v>
      </c>
      <c r="C166" s="58">
        <f t="shared" si="21"/>
        <v>7.2</v>
      </c>
      <c r="D166" s="24">
        <f t="shared" si="22"/>
        <v>0</v>
      </c>
      <c r="E166" s="158">
        <f t="shared" si="23"/>
        <v>0</v>
      </c>
    </row>
    <row r="167" spans="1:5" ht="15">
      <c r="A167" s="23" t="s">
        <v>989</v>
      </c>
      <c r="B167" s="57">
        <v>8.7</v>
      </c>
      <c r="C167" s="58">
        <f t="shared" si="21"/>
        <v>8.7</v>
      </c>
      <c r="D167" s="24">
        <f t="shared" si="22"/>
        <v>0</v>
      </c>
      <c r="E167" s="158">
        <f t="shared" si="23"/>
        <v>0</v>
      </c>
    </row>
    <row r="168" spans="1:5" ht="15">
      <c r="A168" s="23" t="s">
        <v>990</v>
      </c>
      <c r="B168" s="57">
        <v>13.3</v>
      </c>
      <c r="C168" s="58">
        <f t="shared" si="21"/>
        <v>13.3</v>
      </c>
      <c r="D168" s="24">
        <f t="shared" si="22"/>
        <v>0</v>
      </c>
      <c r="E168" s="158">
        <f t="shared" si="23"/>
        <v>0</v>
      </c>
    </row>
    <row r="169" spans="1:5" ht="15">
      <c r="A169" s="23" t="s">
        <v>991</v>
      </c>
      <c r="B169" s="57">
        <v>20.2</v>
      </c>
      <c r="C169" s="58">
        <f t="shared" si="21"/>
        <v>20.2</v>
      </c>
      <c r="D169" s="24">
        <f t="shared" si="22"/>
        <v>0</v>
      </c>
      <c r="E169" s="158">
        <f t="shared" si="23"/>
        <v>0</v>
      </c>
    </row>
    <row r="170" spans="1:5" ht="15">
      <c r="A170" s="23" t="s">
        <v>992</v>
      </c>
      <c r="B170" s="57">
        <v>24.2</v>
      </c>
      <c r="C170" s="58">
        <f t="shared" si="21"/>
        <v>24.2</v>
      </c>
      <c r="D170" s="24">
        <f t="shared" si="22"/>
        <v>0</v>
      </c>
      <c r="E170" s="158">
        <f t="shared" si="23"/>
        <v>0</v>
      </c>
    </row>
    <row r="171" spans="1:5" ht="15">
      <c r="A171" s="23" t="s">
        <v>993</v>
      </c>
      <c r="B171" s="57">
        <v>3.1</v>
      </c>
      <c r="C171" s="58">
        <f t="shared" si="21"/>
        <v>3.1</v>
      </c>
      <c r="D171" s="24">
        <f t="shared" si="22"/>
        <v>0</v>
      </c>
      <c r="E171" s="158">
        <f t="shared" si="23"/>
        <v>0</v>
      </c>
    </row>
    <row r="172" spans="1:5" ht="15">
      <c r="A172" s="23"/>
      <c r="B172" s="57"/>
      <c r="C172" s="58"/>
      <c r="D172" s="24"/>
      <c r="E172" s="158"/>
    </row>
    <row r="173" spans="1:5" ht="15">
      <c r="A173" s="23" t="s">
        <v>994</v>
      </c>
      <c r="B173" s="57"/>
      <c r="C173" s="58"/>
      <c r="D173" s="24"/>
      <c r="E173" s="158"/>
    </row>
    <row r="174" spans="1:5" ht="15">
      <c r="A174" s="23" t="s">
        <v>986</v>
      </c>
      <c r="B174" s="57">
        <v>3.9</v>
      </c>
      <c r="C174" s="58">
        <f aca="true" t="shared" si="24" ref="C174:C181">B174</f>
        <v>3.9</v>
      </c>
      <c r="D174" s="24">
        <f>SUM(C174-B174)</f>
        <v>0</v>
      </c>
      <c r="E174" s="158">
        <f>+ROUND(+D174/B174*100,2)</f>
        <v>0</v>
      </c>
    </row>
    <row r="175" spans="1:5" ht="15">
      <c r="A175" s="23" t="s">
        <v>987</v>
      </c>
      <c r="B175" s="57">
        <v>6.5</v>
      </c>
      <c r="C175" s="58">
        <f t="shared" si="24"/>
        <v>6.5</v>
      </c>
      <c r="D175" s="24">
        <f aca="true" t="shared" si="25" ref="D175:D181">SUM(C175-B175)</f>
        <v>0</v>
      </c>
      <c r="E175" s="158">
        <f aca="true" t="shared" si="26" ref="E175:E181">+ROUND(+D175/B175*100,2)</f>
        <v>0</v>
      </c>
    </row>
    <row r="176" spans="1:5" ht="15">
      <c r="A176" s="23" t="s">
        <v>988</v>
      </c>
      <c r="B176" s="57">
        <v>9</v>
      </c>
      <c r="C176" s="58">
        <f t="shared" si="24"/>
        <v>9</v>
      </c>
      <c r="D176" s="24">
        <f t="shared" si="25"/>
        <v>0</v>
      </c>
      <c r="E176" s="158">
        <f t="shared" si="26"/>
        <v>0</v>
      </c>
    </row>
    <row r="177" spans="1:5" ht="15">
      <c r="A177" s="23" t="s">
        <v>989</v>
      </c>
      <c r="B177" s="57">
        <v>10.9</v>
      </c>
      <c r="C177" s="58">
        <f t="shared" si="24"/>
        <v>10.9</v>
      </c>
      <c r="D177" s="24">
        <f t="shared" si="25"/>
        <v>0</v>
      </c>
      <c r="E177" s="158">
        <f t="shared" si="26"/>
        <v>0</v>
      </c>
    </row>
    <row r="178" spans="1:5" ht="15">
      <c r="A178" s="23" t="s">
        <v>990</v>
      </c>
      <c r="B178" s="57">
        <v>16.7</v>
      </c>
      <c r="C178" s="58">
        <f t="shared" si="24"/>
        <v>16.7</v>
      </c>
      <c r="D178" s="24">
        <f t="shared" si="25"/>
        <v>0</v>
      </c>
      <c r="E178" s="158">
        <f t="shared" si="26"/>
        <v>0</v>
      </c>
    </row>
    <row r="179" spans="1:5" ht="15">
      <c r="A179" s="23" t="s">
        <v>991</v>
      </c>
      <c r="B179" s="57">
        <v>25.3</v>
      </c>
      <c r="C179" s="58">
        <f t="shared" si="24"/>
        <v>25.3</v>
      </c>
      <c r="D179" s="24">
        <f t="shared" si="25"/>
        <v>0</v>
      </c>
      <c r="E179" s="158">
        <f t="shared" si="26"/>
        <v>0</v>
      </c>
    </row>
    <row r="180" spans="1:5" ht="15">
      <c r="A180" s="23" t="s">
        <v>992</v>
      </c>
      <c r="B180" s="57">
        <v>30.3</v>
      </c>
      <c r="C180" s="58">
        <f t="shared" si="24"/>
        <v>30.3</v>
      </c>
      <c r="D180" s="24">
        <f t="shared" si="25"/>
        <v>0</v>
      </c>
      <c r="E180" s="158">
        <f t="shared" si="26"/>
        <v>0</v>
      </c>
    </row>
    <row r="181" spans="1:5" ht="15">
      <c r="A181" s="23" t="s">
        <v>993</v>
      </c>
      <c r="B181" s="57">
        <v>3.9</v>
      </c>
      <c r="C181" s="58">
        <f t="shared" si="24"/>
        <v>3.9</v>
      </c>
      <c r="D181" s="24">
        <f t="shared" si="25"/>
        <v>0</v>
      </c>
      <c r="E181" s="158">
        <f t="shared" si="26"/>
        <v>0</v>
      </c>
    </row>
    <row r="182" spans="1:5" ht="15">
      <c r="A182" s="23"/>
      <c r="B182" s="24"/>
      <c r="C182" s="25"/>
      <c r="D182" s="24"/>
      <c r="E182" s="158"/>
    </row>
    <row r="183" spans="1:5" ht="15.75">
      <c r="A183" s="32" t="s">
        <v>998</v>
      </c>
      <c r="B183" s="24"/>
      <c r="C183" s="25"/>
      <c r="D183" s="24"/>
      <c r="E183" s="158"/>
    </row>
    <row r="184" spans="1:5" ht="15">
      <c r="A184" s="23" t="s">
        <v>999</v>
      </c>
      <c r="B184" s="24"/>
      <c r="C184" s="25"/>
      <c r="D184" s="24"/>
      <c r="E184" s="158"/>
    </row>
    <row r="185" spans="1:5" ht="15">
      <c r="A185" s="23" t="s">
        <v>986</v>
      </c>
      <c r="B185" s="24">
        <v>1.2</v>
      </c>
      <c r="C185" s="25">
        <f aca="true" t="shared" si="27" ref="C185:C192">B185</f>
        <v>1.2</v>
      </c>
      <c r="D185" s="24">
        <f>SUM(C185-B185)</f>
        <v>0</v>
      </c>
      <c r="E185" s="158">
        <f>+ROUND(+D185/B185*100,2)</f>
        <v>0</v>
      </c>
    </row>
    <row r="186" spans="1:5" ht="15">
      <c r="A186" s="23" t="s">
        <v>987</v>
      </c>
      <c r="B186" s="24">
        <v>2</v>
      </c>
      <c r="C186" s="25">
        <f t="shared" si="27"/>
        <v>2</v>
      </c>
      <c r="D186" s="24">
        <f aca="true" t="shared" si="28" ref="D186:D192">SUM(C186-B186)</f>
        <v>0</v>
      </c>
      <c r="E186" s="158">
        <f aca="true" t="shared" si="29" ref="E186:E192">+ROUND(+D186/B186*100,2)</f>
        <v>0</v>
      </c>
    </row>
    <row r="187" spans="1:5" ht="15">
      <c r="A187" s="23" t="s">
        <v>988</v>
      </c>
      <c r="B187" s="24">
        <v>3</v>
      </c>
      <c r="C187" s="25">
        <f t="shared" si="27"/>
        <v>3</v>
      </c>
      <c r="D187" s="24">
        <f t="shared" si="28"/>
        <v>0</v>
      </c>
      <c r="E187" s="158">
        <f t="shared" si="29"/>
        <v>0</v>
      </c>
    </row>
    <row r="188" spans="1:5" ht="15">
      <c r="A188" s="23" t="s">
        <v>989</v>
      </c>
      <c r="B188" s="24">
        <v>6.5</v>
      </c>
      <c r="C188" s="25">
        <f t="shared" si="27"/>
        <v>6.5</v>
      </c>
      <c r="D188" s="24">
        <f t="shared" si="28"/>
        <v>0</v>
      </c>
      <c r="E188" s="158">
        <f t="shared" si="29"/>
        <v>0</v>
      </c>
    </row>
    <row r="189" spans="1:5" ht="15">
      <c r="A189" s="23" t="s">
        <v>990</v>
      </c>
      <c r="B189" s="24">
        <v>9.5</v>
      </c>
      <c r="C189" s="25">
        <f t="shared" si="27"/>
        <v>9.5</v>
      </c>
      <c r="D189" s="24">
        <f t="shared" si="28"/>
        <v>0</v>
      </c>
      <c r="E189" s="158">
        <f t="shared" si="29"/>
        <v>0</v>
      </c>
    </row>
    <row r="190" spans="1:5" ht="15">
      <c r="A190" s="23" t="s">
        <v>991</v>
      </c>
      <c r="B190" s="24">
        <v>14</v>
      </c>
      <c r="C190" s="25">
        <f t="shared" si="27"/>
        <v>14</v>
      </c>
      <c r="D190" s="24">
        <f t="shared" si="28"/>
        <v>0</v>
      </c>
      <c r="E190" s="158">
        <f t="shared" si="29"/>
        <v>0</v>
      </c>
    </row>
    <row r="191" spans="1:5" ht="15">
      <c r="A191" s="23" t="s">
        <v>992</v>
      </c>
      <c r="B191" s="24">
        <v>17.5</v>
      </c>
      <c r="C191" s="25">
        <f t="shared" si="27"/>
        <v>17.5</v>
      </c>
      <c r="D191" s="24">
        <f t="shared" si="28"/>
        <v>0</v>
      </c>
      <c r="E191" s="158">
        <f t="shared" si="29"/>
        <v>0</v>
      </c>
    </row>
    <row r="192" spans="1:5" ht="15">
      <c r="A192" s="23" t="s">
        <v>993</v>
      </c>
      <c r="B192" s="24">
        <v>1</v>
      </c>
      <c r="C192" s="25">
        <f t="shared" si="27"/>
        <v>1</v>
      </c>
      <c r="D192" s="24">
        <f t="shared" si="28"/>
        <v>0</v>
      </c>
      <c r="E192" s="158">
        <f t="shared" si="29"/>
        <v>0</v>
      </c>
    </row>
    <row r="193" spans="1:5" ht="15">
      <c r="A193" s="151"/>
      <c r="B193" s="24"/>
      <c r="C193" s="25"/>
      <c r="D193" s="24"/>
      <c r="E193" s="158"/>
    </row>
    <row r="194" spans="1:5" ht="15.75">
      <c r="A194" s="162" t="s">
        <v>1000</v>
      </c>
      <c r="B194" s="118"/>
      <c r="C194" s="33"/>
      <c r="D194" s="118"/>
      <c r="E194" s="160"/>
    </row>
    <row r="195" spans="1:5" ht="15">
      <c r="A195" s="151" t="s">
        <v>1001</v>
      </c>
      <c r="B195" s="24">
        <v>10</v>
      </c>
      <c r="C195" s="25">
        <v>20</v>
      </c>
      <c r="D195" s="24">
        <f>SUM(C195-B195)</f>
        <v>10</v>
      </c>
      <c r="E195" s="158">
        <f>+ROUND(+D195/B195*100,2)</f>
        <v>100</v>
      </c>
    </row>
    <row r="196" spans="1:5" ht="15">
      <c r="A196" s="151" t="s">
        <v>1002</v>
      </c>
      <c r="B196" s="24">
        <v>12.5</v>
      </c>
      <c r="C196" s="25">
        <v>12.5</v>
      </c>
      <c r="D196" s="24">
        <f>SUM(C196-B196)</f>
        <v>0</v>
      </c>
      <c r="E196" s="158">
        <f>+ROUND(+D196/B196*100,2)</f>
        <v>0</v>
      </c>
    </row>
    <row r="197" spans="1:5" ht="15">
      <c r="A197" s="151" t="s">
        <v>1003</v>
      </c>
      <c r="B197" s="24">
        <v>5</v>
      </c>
      <c r="C197" s="25">
        <f>B197</f>
        <v>5</v>
      </c>
      <c r="D197" s="24">
        <f>SUM(C197-B197)</f>
        <v>0</v>
      </c>
      <c r="E197" s="158">
        <f>+ROUND(+D197/B197*100,2)</f>
        <v>0</v>
      </c>
    </row>
    <row r="198" spans="1:5" ht="15">
      <c r="A198" s="151" t="s">
        <v>1004</v>
      </c>
      <c r="B198" s="24">
        <v>7.5</v>
      </c>
      <c r="C198" s="25">
        <f>B198</f>
        <v>7.5</v>
      </c>
      <c r="D198" s="24">
        <f>SUM(C198-B198)</f>
        <v>0</v>
      </c>
      <c r="E198" s="158">
        <f>+ROUND(+D198/B198*100,2)</f>
        <v>0</v>
      </c>
    </row>
    <row r="199" spans="1:5" ht="15">
      <c r="A199" s="151"/>
      <c r="B199" s="24"/>
      <c r="C199" s="25"/>
      <c r="D199" s="24"/>
      <c r="E199" s="158"/>
    </row>
    <row r="200" spans="1:5" ht="15.75">
      <c r="A200" s="182" t="s">
        <v>982</v>
      </c>
      <c r="B200" s="179"/>
      <c r="C200" s="25"/>
      <c r="D200" s="24"/>
      <c r="E200" s="158"/>
    </row>
    <row r="201" spans="1:5" ht="15">
      <c r="A201" s="23"/>
      <c r="B201" s="24"/>
      <c r="C201" s="25"/>
      <c r="D201" s="24"/>
      <c r="E201" s="158"/>
    </row>
    <row r="202" spans="1:5" ht="15.75">
      <c r="A202" s="70" t="s">
        <v>725</v>
      </c>
      <c r="B202" s="170"/>
      <c r="C202" s="25"/>
      <c r="D202" s="24"/>
      <c r="E202" s="158"/>
    </row>
    <row r="203" spans="1:5" ht="15.75">
      <c r="A203" s="23"/>
      <c r="B203" s="170"/>
      <c r="C203" s="25"/>
      <c r="D203" s="24"/>
      <c r="E203" s="158"/>
    </row>
    <row r="204" spans="1:5" ht="15.75">
      <c r="A204" s="32" t="s">
        <v>1005</v>
      </c>
      <c r="B204" s="24"/>
      <c r="C204" s="25"/>
      <c r="D204" s="24"/>
      <c r="E204" s="158"/>
    </row>
    <row r="205" spans="1:5" ht="15.75">
      <c r="A205" s="32"/>
      <c r="B205" s="24"/>
      <c r="C205" s="25"/>
      <c r="D205" s="24"/>
      <c r="E205" s="158"/>
    </row>
    <row r="206" spans="1:5" ht="15.75">
      <c r="A206" s="32" t="s">
        <v>1006</v>
      </c>
      <c r="B206" s="24"/>
      <c r="C206" s="25"/>
      <c r="D206" s="24"/>
      <c r="E206" s="158"/>
    </row>
    <row r="207" spans="1:5" ht="15">
      <c r="A207" s="23" t="s">
        <v>999</v>
      </c>
      <c r="B207" s="24"/>
      <c r="C207" s="25"/>
      <c r="D207" s="24"/>
      <c r="E207" s="158"/>
    </row>
    <row r="208" spans="1:5" ht="15">
      <c r="A208" s="23" t="s">
        <v>986</v>
      </c>
      <c r="B208" s="24">
        <v>1</v>
      </c>
      <c r="C208" s="25">
        <f aca="true" t="shared" si="30" ref="C208:C215">B208</f>
        <v>1</v>
      </c>
      <c r="D208" s="24">
        <f aca="true" t="shared" si="31" ref="D208:D215">SUM(C208-B208)</f>
        <v>0</v>
      </c>
      <c r="E208" s="158">
        <f aca="true" t="shared" si="32" ref="E208:E215">+ROUND(+D208/B208*100,2)</f>
        <v>0</v>
      </c>
    </row>
    <row r="209" spans="1:5" ht="15">
      <c r="A209" s="23" t="s">
        <v>987</v>
      </c>
      <c r="B209" s="24">
        <v>1.5</v>
      </c>
      <c r="C209" s="25">
        <f t="shared" si="30"/>
        <v>1.5</v>
      </c>
      <c r="D209" s="24">
        <f t="shared" si="31"/>
        <v>0</v>
      </c>
      <c r="E209" s="158">
        <f t="shared" si="32"/>
        <v>0</v>
      </c>
    </row>
    <row r="210" spans="1:5" ht="15">
      <c r="A210" s="23" t="s">
        <v>988</v>
      </c>
      <c r="B210" s="24">
        <v>3</v>
      </c>
      <c r="C210" s="25">
        <f t="shared" si="30"/>
        <v>3</v>
      </c>
      <c r="D210" s="24">
        <f t="shared" si="31"/>
        <v>0</v>
      </c>
      <c r="E210" s="158">
        <f t="shared" si="32"/>
        <v>0</v>
      </c>
    </row>
    <row r="211" spans="1:5" ht="15">
      <c r="A211" s="23" t="s">
        <v>989</v>
      </c>
      <c r="B211" s="24">
        <v>5</v>
      </c>
      <c r="C211" s="25">
        <f t="shared" si="30"/>
        <v>5</v>
      </c>
      <c r="D211" s="24">
        <f t="shared" si="31"/>
        <v>0</v>
      </c>
      <c r="E211" s="158">
        <f t="shared" si="32"/>
        <v>0</v>
      </c>
    </row>
    <row r="212" spans="1:5" ht="15">
      <c r="A212" s="23" t="s">
        <v>990</v>
      </c>
      <c r="B212" s="24">
        <v>12.5</v>
      </c>
      <c r="C212" s="25">
        <f t="shared" si="30"/>
        <v>12.5</v>
      </c>
      <c r="D212" s="24">
        <f t="shared" si="31"/>
        <v>0</v>
      </c>
      <c r="E212" s="158">
        <f t="shared" si="32"/>
        <v>0</v>
      </c>
    </row>
    <row r="213" spans="1:5" ht="15">
      <c r="A213" s="23" t="s">
        <v>991</v>
      </c>
      <c r="B213" s="24">
        <v>12.5</v>
      </c>
      <c r="C213" s="25">
        <f t="shared" si="30"/>
        <v>12.5</v>
      </c>
      <c r="D213" s="24">
        <f t="shared" si="31"/>
        <v>0</v>
      </c>
      <c r="E213" s="158">
        <f t="shared" si="32"/>
        <v>0</v>
      </c>
    </row>
    <row r="214" spans="1:5" ht="15">
      <c r="A214" s="23" t="s">
        <v>992</v>
      </c>
      <c r="B214" s="24">
        <v>12.5</v>
      </c>
      <c r="C214" s="25">
        <f t="shared" si="30"/>
        <v>12.5</v>
      </c>
      <c r="D214" s="24">
        <f t="shared" si="31"/>
        <v>0</v>
      </c>
      <c r="E214" s="158">
        <f t="shared" si="32"/>
        <v>0</v>
      </c>
    </row>
    <row r="215" spans="1:5" ht="15">
      <c r="A215" s="23" t="s">
        <v>993</v>
      </c>
      <c r="B215" s="24">
        <v>1</v>
      </c>
      <c r="C215" s="25">
        <f t="shared" si="30"/>
        <v>1</v>
      </c>
      <c r="D215" s="24">
        <f t="shared" si="31"/>
        <v>0</v>
      </c>
      <c r="E215" s="158">
        <f t="shared" si="32"/>
        <v>0</v>
      </c>
    </row>
    <row r="216" spans="1:5" ht="15">
      <c r="A216" s="23"/>
      <c r="B216" s="24"/>
      <c r="C216" s="25"/>
      <c r="D216" s="24"/>
      <c r="E216" s="158"/>
    </row>
    <row r="217" spans="1:5" ht="31.5">
      <c r="A217" s="32" t="s">
        <v>1007</v>
      </c>
      <c r="B217" s="24"/>
      <c r="C217" s="25"/>
      <c r="D217" s="24"/>
      <c r="E217" s="158"/>
    </row>
    <row r="218" spans="1:5" ht="15">
      <c r="A218" s="23" t="s">
        <v>1008</v>
      </c>
      <c r="B218" s="24">
        <v>1.2</v>
      </c>
      <c r="C218" s="25">
        <f aca="true" t="shared" si="33" ref="C218:C224">B218</f>
        <v>1.2</v>
      </c>
      <c r="D218" s="24">
        <f>SUM(C218-B218)</f>
        <v>0</v>
      </c>
      <c r="E218" s="158">
        <f>+ROUND(+D218/B218*100,2)</f>
        <v>0</v>
      </c>
    </row>
    <row r="219" spans="1:5" ht="15">
      <c r="A219" s="23" t="s">
        <v>988</v>
      </c>
      <c r="B219" s="24">
        <v>3</v>
      </c>
      <c r="C219" s="25">
        <f t="shared" si="33"/>
        <v>3</v>
      </c>
      <c r="D219" s="24">
        <f aca="true" t="shared" si="34" ref="D219:D224">SUM(C219-B219)</f>
        <v>0</v>
      </c>
      <c r="E219" s="158">
        <f aca="true" t="shared" si="35" ref="E219:E224">+ROUND(+D219/B219*100,2)</f>
        <v>0</v>
      </c>
    </row>
    <row r="220" spans="1:5" ht="15">
      <c r="A220" s="23" t="s">
        <v>989</v>
      </c>
      <c r="B220" s="24">
        <v>5</v>
      </c>
      <c r="C220" s="25">
        <f t="shared" si="33"/>
        <v>5</v>
      </c>
      <c r="D220" s="24">
        <f t="shared" si="34"/>
        <v>0</v>
      </c>
      <c r="E220" s="158">
        <f t="shared" si="35"/>
        <v>0</v>
      </c>
    </row>
    <row r="221" spans="1:5" ht="15">
      <c r="A221" s="23" t="s">
        <v>990</v>
      </c>
      <c r="B221" s="24">
        <v>12.5</v>
      </c>
      <c r="C221" s="25">
        <f t="shared" si="33"/>
        <v>12.5</v>
      </c>
      <c r="D221" s="24">
        <f t="shared" si="34"/>
        <v>0</v>
      </c>
      <c r="E221" s="158">
        <f t="shared" si="35"/>
        <v>0</v>
      </c>
    </row>
    <row r="222" spans="1:5" ht="15">
      <c r="A222" s="23" t="s">
        <v>991</v>
      </c>
      <c r="B222" s="24">
        <v>12.5</v>
      </c>
      <c r="C222" s="25">
        <f t="shared" si="33"/>
        <v>12.5</v>
      </c>
      <c r="D222" s="24">
        <f t="shared" si="34"/>
        <v>0</v>
      </c>
      <c r="E222" s="158">
        <f t="shared" si="35"/>
        <v>0</v>
      </c>
    </row>
    <row r="223" spans="1:5" ht="15">
      <c r="A223" s="23" t="s">
        <v>992</v>
      </c>
      <c r="B223" s="24">
        <v>12.5</v>
      </c>
      <c r="C223" s="25">
        <f t="shared" si="33"/>
        <v>12.5</v>
      </c>
      <c r="D223" s="24">
        <f t="shared" si="34"/>
        <v>0</v>
      </c>
      <c r="E223" s="158">
        <f t="shared" si="35"/>
        <v>0</v>
      </c>
    </row>
    <row r="224" spans="1:5" ht="15">
      <c r="A224" s="23" t="s">
        <v>993</v>
      </c>
      <c r="B224" s="24">
        <v>1.2</v>
      </c>
      <c r="C224" s="25">
        <f t="shared" si="33"/>
        <v>1.2</v>
      </c>
      <c r="D224" s="24">
        <f t="shared" si="34"/>
        <v>0</v>
      </c>
      <c r="E224" s="158">
        <f t="shared" si="35"/>
        <v>0</v>
      </c>
    </row>
    <row r="225" spans="1:5" ht="15">
      <c r="A225" s="23"/>
      <c r="B225" s="24"/>
      <c r="C225" s="25"/>
      <c r="D225" s="24"/>
      <c r="E225" s="158"/>
    </row>
    <row r="226" spans="1:5" ht="31.5">
      <c r="A226" s="32" t="s">
        <v>1007</v>
      </c>
      <c r="B226" s="24"/>
      <c r="C226" s="25"/>
      <c r="D226" s="24"/>
      <c r="E226" s="158"/>
    </row>
    <row r="227" spans="1:5" ht="15">
      <c r="A227" s="23" t="s">
        <v>1009</v>
      </c>
      <c r="B227" s="24"/>
      <c r="C227" s="25"/>
      <c r="D227" s="24"/>
      <c r="E227" s="158"/>
    </row>
    <row r="228" spans="1:5" ht="15">
      <c r="A228" s="23" t="s">
        <v>1010</v>
      </c>
      <c r="B228" s="57">
        <v>6</v>
      </c>
      <c r="C228" s="58">
        <f>B228</f>
        <v>6</v>
      </c>
      <c r="D228" s="57">
        <f>SUM(C228-B228)</f>
        <v>0</v>
      </c>
      <c r="E228" s="59">
        <f>+ROUND(+D228/B228*100,2)</f>
        <v>0</v>
      </c>
    </row>
    <row r="229" spans="1:5" ht="15">
      <c r="A229" s="23" t="s">
        <v>1011</v>
      </c>
      <c r="B229" s="57">
        <v>6</v>
      </c>
      <c r="C229" s="58">
        <f>B229</f>
        <v>6</v>
      </c>
      <c r="D229" s="57">
        <f>SUM(C229-B229)</f>
        <v>0</v>
      </c>
      <c r="E229" s="59">
        <f>+ROUND(+D229/B229*100,2)</f>
        <v>0</v>
      </c>
    </row>
    <row r="230" spans="1:5" ht="30.75">
      <c r="A230" s="32" t="s">
        <v>1050</v>
      </c>
      <c r="B230" s="57"/>
      <c r="C230" s="58"/>
      <c r="D230" s="57"/>
      <c r="E230" s="59"/>
    </row>
    <row r="231" spans="1:5" ht="15">
      <c r="A231" s="23"/>
      <c r="B231" s="57"/>
      <c r="C231" s="58"/>
      <c r="D231" s="57"/>
      <c r="E231" s="59"/>
    </row>
    <row r="232" spans="1:5" ht="15.75">
      <c r="A232" s="32" t="s">
        <v>1012</v>
      </c>
      <c r="B232" s="24"/>
      <c r="C232" s="25"/>
      <c r="D232" s="24"/>
      <c r="E232" s="158"/>
    </row>
    <row r="233" spans="1:5" ht="15">
      <c r="A233" s="23" t="s">
        <v>999</v>
      </c>
      <c r="B233" s="24"/>
      <c r="C233" s="25"/>
      <c r="D233" s="24"/>
      <c r="E233" s="158"/>
    </row>
    <row r="234" spans="1:5" ht="15">
      <c r="A234" s="23" t="s">
        <v>986</v>
      </c>
      <c r="B234" s="24">
        <v>1</v>
      </c>
      <c r="C234" s="25">
        <f aca="true" t="shared" si="36" ref="C234:C241">B234</f>
        <v>1</v>
      </c>
      <c r="D234" s="24">
        <f>SUM(C234-B234)</f>
        <v>0</v>
      </c>
      <c r="E234" s="158">
        <f>+ROUND(+D234/B234*100,2)</f>
        <v>0</v>
      </c>
    </row>
    <row r="235" spans="1:5" ht="15">
      <c r="A235" s="23" t="s">
        <v>987</v>
      </c>
      <c r="B235" s="24">
        <v>1.5</v>
      </c>
      <c r="C235" s="25">
        <f t="shared" si="36"/>
        <v>1.5</v>
      </c>
      <c r="D235" s="24">
        <f aca="true" t="shared" si="37" ref="D235:D241">SUM(C235-B235)</f>
        <v>0</v>
      </c>
      <c r="E235" s="158">
        <f aca="true" t="shared" si="38" ref="E235:E241">+ROUND(+D235/B235*100,2)</f>
        <v>0</v>
      </c>
    </row>
    <row r="236" spans="1:5" ht="15">
      <c r="A236" s="23" t="s">
        <v>988</v>
      </c>
      <c r="B236" s="24">
        <v>3</v>
      </c>
      <c r="C236" s="25">
        <f t="shared" si="36"/>
        <v>3</v>
      </c>
      <c r="D236" s="24">
        <f t="shared" si="37"/>
        <v>0</v>
      </c>
      <c r="E236" s="158">
        <f t="shared" si="38"/>
        <v>0</v>
      </c>
    </row>
    <row r="237" spans="1:5" ht="15">
      <c r="A237" s="23" t="s">
        <v>989</v>
      </c>
      <c r="B237" s="24">
        <v>5</v>
      </c>
      <c r="C237" s="25">
        <f t="shared" si="36"/>
        <v>5</v>
      </c>
      <c r="D237" s="24">
        <f t="shared" si="37"/>
        <v>0</v>
      </c>
      <c r="E237" s="158">
        <f t="shared" si="38"/>
        <v>0</v>
      </c>
    </row>
    <row r="238" spans="1:5" ht="15">
      <c r="A238" s="23" t="s">
        <v>990</v>
      </c>
      <c r="B238" s="24">
        <v>12.5</v>
      </c>
      <c r="C238" s="25">
        <f t="shared" si="36"/>
        <v>12.5</v>
      </c>
      <c r="D238" s="24">
        <f t="shared" si="37"/>
        <v>0</v>
      </c>
      <c r="E238" s="158">
        <f t="shared" si="38"/>
        <v>0</v>
      </c>
    </row>
    <row r="239" spans="1:5" ht="15">
      <c r="A239" s="124" t="s">
        <v>991</v>
      </c>
      <c r="B239" s="118">
        <v>12.5</v>
      </c>
      <c r="C239" s="33">
        <f t="shared" si="36"/>
        <v>12.5</v>
      </c>
      <c r="D239" s="118">
        <f t="shared" si="37"/>
        <v>0</v>
      </c>
      <c r="E239" s="160">
        <f t="shared" si="38"/>
        <v>0</v>
      </c>
    </row>
    <row r="240" spans="1:5" ht="15">
      <c r="A240" s="23" t="s">
        <v>992</v>
      </c>
      <c r="B240" s="24">
        <v>12.5</v>
      </c>
      <c r="C240" s="25">
        <f t="shared" si="36"/>
        <v>12.5</v>
      </c>
      <c r="D240" s="24">
        <f t="shared" si="37"/>
        <v>0</v>
      </c>
      <c r="E240" s="158">
        <f t="shared" si="38"/>
        <v>0</v>
      </c>
    </row>
    <row r="241" spans="1:5" ht="15">
      <c r="A241" s="23" t="s">
        <v>993</v>
      </c>
      <c r="B241" s="24">
        <v>1</v>
      </c>
      <c r="C241" s="25">
        <f t="shared" si="36"/>
        <v>1</v>
      </c>
      <c r="D241" s="24">
        <f t="shared" si="37"/>
        <v>0</v>
      </c>
      <c r="E241" s="158">
        <f t="shared" si="38"/>
        <v>0</v>
      </c>
    </row>
    <row r="242" spans="1:5" ht="15">
      <c r="A242" s="23"/>
      <c r="B242" s="24"/>
      <c r="C242" s="25"/>
      <c r="D242" s="24"/>
      <c r="E242" s="158"/>
    </row>
    <row r="243" spans="1:5" ht="15.75">
      <c r="A243" s="32" t="s">
        <v>1013</v>
      </c>
      <c r="B243" s="24"/>
      <c r="C243" s="25"/>
      <c r="D243" s="24"/>
      <c r="E243" s="158"/>
    </row>
    <row r="244" spans="1:5" ht="15">
      <c r="A244" s="23" t="s">
        <v>999</v>
      </c>
      <c r="B244" s="24"/>
      <c r="C244" s="25"/>
      <c r="D244" s="24"/>
      <c r="E244" s="158"/>
    </row>
    <row r="245" spans="1:5" ht="15">
      <c r="A245" s="23" t="s">
        <v>1008</v>
      </c>
      <c r="B245" s="24">
        <v>0.7</v>
      </c>
      <c r="C245" s="25">
        <f>B245</f>
        <v>0.7</v>
      </c>
      <c r="D245" s="24">
        <f>SUM(C245-B245)</f>
        <v>0</v>
      </c>
      <c r="E245" s="158">
        <f>+ROUND(+D245/B245*100,2)</f>
        <v>0</v>
      </c>
    </row>
    <row r="246" spans="1:5" ht="15">
      <c r="A246" s="23" t="s">
        <v>988</v>
      </c>
      <c r="B246" s="24">
        <v>1</v>
      </c>
      <c r="C246" s="25">
        <f>B246</f>
        <v>1</v>
      </c>
      <c r="D246" s="24">
        <f>SUM(C246-B246)</f>
        <v>0</v>
      </c>
      <c r="E246" s="158">
        <f>+ROUND(+D246/B246*100,2)</f>
        <v>0</v>
      </c>
    </row>
    <row r="247" spans="1:5" ht="15">
      <c r="A247" s="23" t="s">
        <v>989</v>
      </c>
      <c r="B247" s="24">
        <v>1.2</v>
      </c>
      <c r="C247" s="25">
        <f>B247</f>
        <v>1.2</v>
      </c>
      <c r="D247" s="24">
        <f>SUM(C247-B247)</f>
        <v>0</v>
      </c>
      <c r="E247" s="158">
        <f>+ROUND(+D247/B247*100,2)</f>
        <v>0</v>
      </c>
    </row>
    <row r="248" spans="1:5" ht="15">
      <c r="A248" s="23" t="s">
        <v>1014</v>
      </c>
      <c r="B248" s="24">
        <v>2.5</v>
      </c>
      <c r="C248" s="25">
        <f>B248</f>
        <v>2.5</v>
      </c>
      <c r="D248" s="24">
        <f>SUM(C248-B248)</f>
        <v>0</v>
      </c>
      <c r="E248" s="158">
        <f>+ROUND(+D248/B248*100,2)</f>
        <v>0</v>
      </c>
    </row>
    <row r="249" spans="1:5" ht="15">
      <c r="A249" s="23"/>
      <c r="B249" s="24"/>
      <c r="C249" s="25"/>
      <c r="D249" s="24"/>
      <c r="E249" s="158"/>
    </row>
    <row r="250" spans="1:5" ht="15.75">
      <c r="A250" s="32" t="s">
        <v>1015</v>
      </c>
      <c r="B250" s="24"/>
      <c r="C250" s="25"/>
      <c r="D250" s="24"/>
      <c r="E250" s="158"/>
    </row>
    <row r="251" spans="1:5" ht="15">
      <c r="A251" s="23" t="s">
        <v>999</v>
      </c>
      <c r="B251" s="24"/>
      <c r="C251" s="25"/>
      <c r="D251" s="24"/>
      <c r="E251" s="158"/>
    </row>
    <row r="252" spans="1:5" ht="15">
      <c r="A252" s="23" t="s">
        <v>986</v>
      </c>
      <c r="B252" s="24">
        <v>1</v>
      </c>
      <c r="C252" s="25">
        <f aca="true" t="shared" si="39" ref="C252:C259">B252</f>
        <v>1</v>
      </c>
      <c r="D252" s="24">
        <f>SUM(C252-B252)</f>
        <v>0</v>
      </c>
      <c r="E252" s="158">
        <f>+ROUND(+D252/B252*100,2)</f>
        <v>0</v>
      </c>
    </row>
    <row r="253" spans="1:5" ht="15">
      <c r="A253" s="23" t="s">
        <v>987</v>
      </c>
      <c r="B253" s="24">
        <v>1.5</v>
      </c>
      <c r="C253" s="25">
        <f t="shared" si="39"/>
        <v>1.5</v>
      </c>
      <c r="D253" s="24">
        <f aca="true" t="shared" si="40" ref="D253:D259">SUM(C253-B253)</f>
        <v>0</v>
      </c>
      <c r="E253" s="158">
        <f aca="true" t="shared" si="41" ref="E253:E259">+ROUND(+D253/B253*100,2)</f>
        <v>0</v>
      </c>
    </row>
    <row r="254" spans="1:5" ht="15">
      <c r="A254" s="23" t="s">
        <v>988</v>
      </c>
      <c r="B254" s="24">
        <v>3</v>
      </c>
      <c r="C254" s="25">
        <f t="shared" si="39"/>
        <v>3</v>
      </c>
      <c r="D254" s="24">
        <f t="shared" si="40"/>
        <v>0</v>
      </c>
      <c r="E254" s="158">
        <f t="shared" si="41"/>
        <v>0</v>
      </c>
    </row>
    <row r="255" spans="1:5" ht="15">
      <c r="A255" s="23" t="s">
        <v>989</v>
      </c>
      <c r="B255" s="24">
        <v>4</v>
      </c>
      <c r="C255" s="25">
        <f t="shared" si="39"/>
        <v>4</v>
      </c>
      <c r="D255" s="24">
        <f t="shared" si="40"/>
        <v>0</v>
      </c>
      <c r="E255" s="158">
        <f t="shared" si="41"/>
        <v>0</v>
      </c>
    </row>
    <row r="256" spans="1:5" ht="15">
      <c r="A256" s="23" t="s">
        <v>990</v>
      </c>
      <c r="B256" s="24">
        <v>4.5</v>
      </c>
      <c r="C256" s="25">
        <f t="shared" si="39"/>
        <v>4.5</v>
      </c>
      <c r="D256" s="24">
        <f t="shared" si="40"/>
        <v>0</v>
      </c>
      <c r="E256" s="158">
        <f t="shared" si="41"/>
        <v>0</v>
      </c>
    </row>
    <row r="257" spans="1:5" ht="15">
      <c r="A257" s="23" t="s">
        <v>991</v>
      </c>
      <c r="B257" s="24">
        <v>12.5</v>
      </c>
      <c r="C257" s="25">
        <f t="shared" si="39"/>
        <v>12.5</v>
      </c>
      <c r="D257" s="24">
        <f t="shared" si="40"/>
        <v>0</v>
      </c>
      <c r="E257" s="158">
        <f t="shared" si="41"/>
        <v>0</v>
      </c>
    </row>
    <row r="258" spans="1:5" ht="15">
      <c r="A258" s="23" t="s">
        <v>992</v>
      </c>
      <c r="B258" s="24">
        <v>12.5</v>
      </c>
      <c r="C258" s="25">
        <f t="shared" si="39"/>
        <v>12.5</v>
      </c>
      <c r="D258" s="24">
        <f t="shared" si="40"/>
        <v>0</v>
      </c>
      <c r="E258" s="158">
        <f t="shared" si="41"/>
        <v>0</v>
      </c>
    </row>
    <row r="259" spans="1:5" ht="15">
      <c r="A259" s="23" t="s">
        <v>993</v>
      </c>
      <c r="B259" s="57">
        <v>0.8</v>
      </c>
      <c r="C259" s="58">
        <f t="shared" si="39"/>
        <v>0.8</v>
      </c>
      <c r="D259" s="24">
        <f t="shared" si="40"/>
        <v>0</v>
      </c>
      <c r="E259" s="158">
        <f t="shared" si="41"/>
        <v>0</v>
      </c>
    </row>
    <row r="260" spans="1:5" ht="15">
      <c r="A260" s="151"/>
      <c r="B260" s="24"/>
      <c r="C260" s="25"/>
      <c r="D260" s="24"/>
      <c r="E260" s="158"/>
    </row>
    <row r="261" spans="1:5" ht="15.75">
      <c r="A261" s="182" t="s">
        <v>982</v>
      </c>
      <c r="B261" s="179"/>
      <c r="C261" s="25"/>
      <c r="D261" s="24"/>
      <c r="E261" s="158"/>
    </row>
    <row r="262" spans="1:5" ht="15">
      <c r="A262" s="23"/>
      <c r="B262" s="24"/>
      <c r="C262" s="25"/>
      <c r="D262" s="24"/>
      <c r="E262" s="158"/>
    </row>
    <row r="263" spans="1:5" ht="15.75">
      <c r="A263" s="70" t="s">
        <v>725</v>
      </c>
      <c r="B263" s="170"/>
      <c r="C263" s="25"/>
      <c r="D263" s="24"/>
      <c r="E263" s="158"/>
    </row>
    <row r="264" spans="1:5" ht="15.75">
      <c r="A264" s="23"/>
      <c r="B264" s="170"/>
      <c r="C264" s="25"/>
      <c r="D264" s="24"/>
      <c r="E264" s="158"/>
    </row>
    <row r="265" spans="1:5" ht="15.75">
      <c r="A265" s="32" t="s">
        <v>101</v>
      </c>
      <c r="B265" s="170"/>
      <c r="C265" s="25"/>
      <c r="D265" s="24"/>
      <c r="E265" s="158"/>
    </row>
    <row r="266" spans="1:5" ht="15.75">
      <c r="A266" s="32"/>
      <c r="B266" s="170"/>
      <c r="C266" s="25"/>
      <c r="D266" s="24"/>
      <c r="E266" s="158"/>
    </row>
    <row r="267" spans="1:5" ht="15.75">
      <c r="A267" s="152" t="s">
        <v>102</v>
      </c>
      <c r="B267" s="24"/>
      <c r="C267" s="25"/>
      <c r="D267" s="24"/>
      <c r="E267" s="158"/>
    </row>
    <row r="268" spans="1:5" ht="15">
      <c r="A268" s="151" t="s">
        <v>89</v>
      </c>
      <c r="B268" s="24">
        <v>1.5</v>
      </c>
      <c r="C268" s="25">
        <v>1.5</v>
      </c>
      <c r="D268" s="24">
        <f>SUM(C268-B268)</f>
        <v>0</v>
      </c>
      <c r="E268" s="158">
        <f>+ROUND(+D268/B268*100,2)</f>
        <v>0</v>
      </c>
    </row>
    <row r="269" spans="1:5" ht="15">
      <c r="A269" s="151" t="s">
        <v>91</v>
      </c>
      <c r="B269" s="24" t="s">
        <v>38</v>
      </c>
      <c r="C269" s="25" t="s">
        <v>38</v>
      </c>
      <c r="D269" s="24">
        <v>0</v>
      </c>
      <c r="E269" s="158">
        <v>0</v>
      </c>
    </row>
    <row r="270" spans="1:5" ht="15">
      <c r="A270" s="183"/>
      <c r="B270" s="24"/>
      <c r="C270" s="25"/>
      <c r="D270" s="24"/>
      <c r="E270" s="158"/>
    </row>
    <row r="271" spans="1:5" ht="31.5">
      <c r="A271" s="32" t="s">
        <v>1016</v>
      </c>
      <c r="B271" s="24"/>
      <c r="C271" s="25"/>
      <c r="D271" s="24"/>
      <c r="E271" s="158"/>
    </row>
    <row r="272" spans="1:5" ht="15.75">
      <c r="A272" s="32"/>
      <c r="B272" s="24"/>
      <c r="C272" s="25"/>
      <c r="D272" s="24"/>
      <c r="E272" s="158"/>
    </row>
    <row r="273" spans="1:5" s="14" customFormat="1" ht="15.75">
      <c r="A273" s="60" t="s">
        <v>1017</v>
      </c>
      <c r="B273" s="57"/>
      <c r="C273" s="58"/>
      <c r="D273" s="57"/>
      <c r="E273" s="59"/>
    </row>
    <row r="274" spans="1:5" s="14" customFormat="1" ht="15">
      <c r="A274" s="28" t="s">
        <v>1018</v>
      </c>
      <c r="B274" s="57"/>
      <c r="C274" s="58"/>
      <c r="D274" s="57"/>
      <c r="E274" s="59"/>
    </row>
    <row r="275" spans="1:5" s="14" customFormat="1" ht="15">
      <c r="A275" s="28" t="s">
        <v>103</v>
      </c>
      <c r="B275" s="57">
        <v>0.5</v>
      </c>
      <c r="C275" s="58">
        <f>B275</f>
        <v>0.5</v>
      </c>
      <c r="D275" s="57">
        <f>SUM(C275-B275)</f>
        <v>0</v>
      </c>
      <c r="E275" s="59">
        <f>+ROUND(+D275/B275*100,2)</f>
        <v>0</v>
      </c>
    </row>
    <row r="276" spans="1:5" s="14" customFormat="1" ht="15">
      <c r="A276" s="28" t="s">
        <v>104</v>
      </c>
      <c r="B276" s="57">
        <v>1</v>
      </c>
      <c r="C276" s="58">
        <f>B276</f>
        <v>1</v>
      </c>
      <c r="D276" s="57">
        <f>SUM(C276-B276)</f>
        <v>0</v>
      </c>
      <c r="E276" s="59">
        <f>+ROUND(+D276/B276*100,2)</f>
        <v>0</v>
      </c>
    </row>
    <row r="277" spans="1:5" s="14" customFormat="1" ht="15">
      <c r="A277" s="28" t="s">
        <v>105</v>
      </c>
      <c r="B277" s="57">
        <v>2</v>
      </c>
      <c r="C277" s="58">
        <f>B277</f>
        <v>2</v>
      </c>
      <c r="D277" s="57">
        <f>SUM(C277-B277)</f>
        <v>0</v>
      </c>
      <c r="E277" s="59">
        <f>+ROUND(+D277/B277*100,2)</f>
        <v>0</v>
      </c>
    </row>
    <row r="278" spans="1:5" s="14" customFormat="1" ht="15">
      <c r="A278" s="28"/>
      <c r="B278" s="57"/>
      <c r="C278" s="58"/>
      <c r="D278" s="57"/>
      <c r="E278" s="59"/>
    </row>
    <row r="279" spans="1:5" s="14" customFormat="1" ht="15">
      <c r="A279" s="28"/>
      <c r="B279" s="57"/>
      <c r="C279" s="58"/>
      <c r="D279" s="57"/>
      <c r="E279" s="59"/>
    </row>
    <row r="280" spans="1:5" s="14" customFormat="1" ht="15.75">
      <c r="A280" s="60" t="s">
        <v>1019</v>
      </c>
      <c r="B280" s="57"/>
      <c r="C280" s="58"/>
      <c r="D280" s="57"/>
      <c r="E280" s="59"/>
    </row>
    <row r="281" spans="1:5" s="14" customFormat="1" ht="15">
      <c r="A281" s="28" t="s">
        <v>1018</v>
      </c>
      <c r="B281" s="57"/>
      <c r="C281" s="58"/>
      <c r="D281" s="57"/>
      <c r="E281" s="59"/>
    </row>
    <row r="282" spans="1:5" s="14" customFormat="1" ht="15">
      <c r="A282" s="28" t="s">
        <v>103</v>
      </c>
      <c r="B282" s="57">
        <v>0.5</v>
      </c>
      <c r="C282" s="58">
        <f>B282</f>
        <v>0.5</v>
      </c>
      <c r="D282" s="57">
        <f>SUM(C282-B282)</f>
        <v>0</v>
      </c>
      <c r="E282" s="59">
        <f>+ROUND(+D282/B282*100,2)</f>
        <v>0</v>
      </c>
    </row>
    <row r="283" spans="1:5" s="14" customFormat="1" ht="15">
      <c r="A283" s="28" t="s">
        <v>104</v>
      </c>
      <c r="B283" s="57">
        <v>1</v>
      </c>
      <c r="C283" s="58">
        <f>B283</f>
        <v>1</v>
      </c>
      <c r="D283" s="57">
        <f>SUM(C283-B283)</f>
        <v>0</v>
      </c>
      <c r="E283" s="59">
        <f>+ROUND(+D283/B283*100,2)</f>
        <v>0</v>
      </c>
    </row>
    <row r="284" spans="1:5" s="14" customFormat="1" ht="15">
      <c r="A284" s="28" t="s">
        <v>105</v>
      </c>
      <c r="B284" s="57">
        <v>2</v>
      </c>
      <c r="C284" s="58">
        <f>B284</f>
        <v>2</v>
      </c>
      <c r="D284" s="57">
        <f>SUM(C284-B284)</f>
        <v>0</v>
      </c>
      <c r="E284" s="59">
        <f>+ROUND(+D284/B284*100,2)</f>
        <v>0</v>
      </c>
    </row>
    <row r="285" spans="1:5" s="14" customFormat="1" ht="15">
      <c r="A285" s="28"/>
      <c r="B285" s="57"/>
      <c r="C285" s="58"/>
      <c r="D285" s="57"/>
      <c r="E285" s="59"/>
    </row>
    <row r="286" spans="1:5" s="14" customFormat="1" ht="15">
      <c r="A286" s="71"/>
      <c r="B286" s="61"/>
      <c r="C286" s="62"/>
      <c r="D286" s="61"/>
      <c r="E286" s="63"/>
    </row>
    <row r="287" spans="1:5" s="14" customFormat="1" ht="15.75">
      <c r="A287" s="60" t="s">
        <v>1020</v>
      </c>
      <c r="B287" s="57"/>
      <c r="C287" s="58"/>
      <c r="D287" s="57"/>
      <c r="E287" s="59"/>
    </row>
    <row r="288" spans="1:5" s="14" customFormat="1" ht="15">
      <c r="A288" s="28" t="s">
        <v>1018</v>
      </c>
      <c r="B288" s="57"/>
      <c r="C288" s="58"/>
      <c r="D288" s="57"/>
      <c r="E288" s="59"/>
    </row>
    <row r="289" spans="1:5" s="14" customFormat="1" ht="15">
      <c r="A289" s="28" t="s">
        <v>106</v>
      </c>
      <c r="B289" s="57">
        <v>0.5</v>
      </c>
      <c r="C289" s="58">
        <f>B289</f>
        <v>0.5</v>
      </c>
      <c r="D289" s="57">
        <f>SUM(C289-B289)</f>
        <v>0</v>
      </c>
      <c r="E289" s="59">
        <f>+ROUND(+D289/B289*100,2)</f>
        <v>0</v>
      </c>
    </row>
    <row r="290" spans="1:5" s="14" customFormat="1" ht="15">
      <c r="A290" s="28" t="s">
        <v>104</v>
      </c>
      <c r="B290" s="57">
        <v>1</v>
      </c>
      <c r="C290" s="58">
        <f>B290</f>
        <v>1</v>
      </c>
      <c r="D290" s="57">
        <f>SUM(C290-B290)</f>
        <v>0</v>
      </c>
      <c r="E290" s="59">
        <f>+ROUND(+D290/B290*100,2)</f>
        <v>0</v>
      </c>
    </row>
    <row r="291" spans="1:5" s="14" customFormat="1" ht="15">
      <c r="A291" s="28" t="s">
        <v>107</v>
      </c>
      <c r="B291" s="57">
        <v>2</v>
      </c>
      <c r="C291" s="58">
        <f>B291</f>
        <v>2</v>
      </c>
      <c r="D291" s="57">
        <f>SUM(C291-B291)</f>
        <v>0</v>
      </c>
      <c r="E291" s="59">
        <f>+ROUND(+D291/B291*100,2)</f>
        <v>0</v>
      </c>
    </row>
    <row r="292" spans="1:5" s="14" customFormat="1" ht="15">
      <c r="A292" s="28" t="s">
        <v>108</v>
      </c>
      <c r="B292" s="57">
        <v>10</v>
      </c>
      <c r="C292" s="58">
        <f>B292</f>
        <v>10</v>
      </c>
      <c r="D292" s="57">
        <f>SUM(C292-B292)</f>
        <v>0</v>
      </c>
      <c r="E292" s="59">
        <f>+ROUND(+D292/B292*100,2)</f>
        <v>0</v>
      </c>
    </row>
    <row r="293" spans="1:5" s="14" customFormat="1" ht="15">
      <c r="A293" s="28"/>
      <c r="B293" s="57"/>
      <c r="C293" s="58"/>
      <c r="D293" s="57"/>
      <c r="E293" s="59"/>
    </row>
    <row r="294" spans="1:5" s="14" customFormat="1" ht="15.75">
      <c r="A294" s="60" t="s">
        <v>1021</v>
      </c>
      <c r="B294" s="57"/>
      <c r="C294" s="58"/>
      <c r="D294" s="57"/>
      <c r="E294" s="59"/>
    </row>
    <row r="295" spans="1:5" s="14" customFormat="1" ht="15">
      <c r="A295" s="28" t="s">
        <v>1018</v>
      </c>
      <c r="B295" s="57"/>
      <c r="C295" s="58"/>
      <c r="D295" s="57"/>
      <c r="E295" s="59"/>
    </row>
    <row r="296" spans="1:5" s="14" customFormat="1" ht="15">
      <c r="A296" s="28" t="s">
        <v>106</v>
      </c>
      <c r="B296" s="57">
        <v>0.5</v>
      </c>
      <c r="C296" s="58">
        <f>B296</f>
        <v>0.5</v>
      </c>
      <c r="D296" s="57">
        <f>SUM(C296-B296)</f>
        <v>0</v>
      </c>
      <c r="E296" s="59">
        <f>+ROUND(+D296/B296*100,2)</f>
        <v>0</v>
      </c>
    </row>
    <row r="297" spans="1:5" s="14" customFormat="1" ht="15">
      <c r="A297" s="28" t="s">
        <v>104</v>
      </c>
      <c r="B297" s="57">
        <v>1</v>
      </c>
      <c r="C297" s="58">
        <f>B297</f>
        <v>1</v>
      </c>
      <c r="D297" s="57">
        <f>SUM(C297-B297)</f>
        <v>0</v>
      </c>
      <c r="E297" s="59">
        <f>+ROUND(+D297/B297*100,2)</f>
        <v>0</v>
      </c>
    </row>
    <row r="298" spans="1:5" s="14" customFormat="1" ht="15">
      <c r="A298" s="28" t="s">
        <v>107</v>
      </c>
      <c r="B298" s="57">
        <v>2</v>
      </c>
      <c r="C298" s="58">
        <f>B298</f>
        <v>2</v>
      </c>
      <c r="D298" s="57">
        <f>SUM(C298-B298)</f>
        <v>0</v>
      </c>
      <c r="E298" s="59">
        <f>+ROUND(+D298/B298*100,2)</f>
        <v>0</v>
      </c>
    </row>
    <row r="299" spans="1:5" s="14" customFormat="1" ht="15">
      <c r="A299" s="28" t="s">
        <v>108</v>
      </c>
      <c r="B299" s="57">
        <v>10</v>
      </c>
      <c r="C299" s="58">
        <f>B299</f>
        <v>10</v>
      </c>
      <c r="D299" s="57">
        <f>SUM(C299-B299)</f>
        <v>0</v>
      </c>
      <c r="E299" s="59">
        <f>+ROUND(+D299/B299*100,2)</f>
        <v>0</v>
      </c>
    </row>
    <row r="300" spans="1:5" s="14" customFormat="1" ht="15">
      <c r="A300" s="28"/>
      <c r="B300" s="57"/>
      <c r="C300" s="58"/>
      <c r="D300" s="57"/>
      <c r="E300" s="59"/>
    </row>
    <row r="301" spans="1:5" s="14" customFormat="1" ht="15.75">
      <c r="A301" s="60" t="s">
        <v>1022</v>
      </c>
      <c r="B301" s="57"/>
      <c r="C301" s="58"/>
      <c r="D301" s="57"/>
      <c r="E301" s="59"/>
    </row>
    <row r="302" spans="1:5" s="14" customFormat="1" ht="15">
      <c r="A302" s="28" t="s">
        <v>1018</v>
      </c>
      <c r="B302" s="57"/>
      <c r="C302" s="58"/>
      <c r="D302" s="57"/>
      <c r="E302" s="59"/>
    </row>
    <row r="303" spans="1:5" s="14" customFormat="1" ht="15">
      <c r="A303" s="28" t="s">
        <v>106</v>
      </c>
      <c r="B303" s="57">
        <v>0.5</v>
      </c>
      <c r="C303" s="58">
        <f>B303</f>
        <v>0.5</v>
      </c>
      <c r="D303" s="57">
        <f>SUM(C303-B303)</f>
        <v>0</v>
      </c>
      <c r="E303" s="59">
        <f>+ROUND(+D303/B303*100,2)</f>
        <v>0</v>
      </c>
    </row>
    <row r="304" spans="1:5" s="14" customFormat="1" ht="15">
      <c r="A304" s="28" t="s">
        <v>104</v>
      </c>
      <c r="B304" s="57">
        <v>1</v>
      </c>
      <c r="C304" s="58">
        <f>B304</f>
        <v>1</v>
      </c>
      <c r="D304" s="57">
        <f>SUM(C304-B304)</f>
        <v>0</v>
      </c>
      <c r="E304" s="59">
        <f>+ROUND(+D304/B304*100,2)</f>
        <v>0</v>
      </c>
    </row>
    <row r="305" spans="1:5" s="14" customFormat="1" ht="15">
      <c r="A305" s="28" t="s">
        <v>107</v>
      </c>
      <c r="B305" s="57">
        <v>2</v>
      </c>
      <c r="C305" s="58">
        <f>B305</f>
        <v>2</v>
      </c>
      <c r="D305" s="57">
        <f>SUM(C305-B305)</f>
        <v>0</v>
      </c>
      <c r="E305" s="59">
        <f>+ROUND(+D305/B305*100,2)</f>
        <v>0</v>
      </c>
    </row>
    <row r="306" spans="1:5" s="14" customFormat="1" ht="15">
      <c r="A306" s="28" t="s">
        <v>108</v>
      </c>
      <c r="B306" s="57">
        <v>10</v>
      </c>
      <c r="C306" s="58">
        <f>B306</f>
        <v>10</v>
      </c>
      <c r="D306" s="57">
        <f>SUM(C306-B306)</f>
        <v>0</v>
      </c>
      <c r="E306" s="59">
        <f>+ROUND(+D306/B306*100,2)</f>
        <v>0</v>
      </c>
    </row>
    <row r="307" spans="1:5" ht="15">
      <c r="A307" s="23"/>
      <c r="B307" s="24"/>
      <c r="C307" s="25"/>
      <c r="D307" s="24"/>
      <c r="E307" s="158"/>
    </row>
    <row r="308" spans="1:5" ht="15.75">
      <c r="A308" s="182" t="s">
        <v>1023</v>
      </c>
      <c r="B308" s="179"/>
      <c r="C308" s="25"/>
      <c r="D308" s="24"/>
      <c r="E308" s="158"/>
    </row>
    <row r="309" spans="1:5" ht="15">
      <c r="A309" s="23"/>
      <c r="B309" s="24"/>
      <c r="C309" s="25"/>
      <c r="D309" s="24"/>
      <c r="E309" s="158"/>
    </row>
    <row r="310" spans="1:5" ht="15.75">
      <c r="A310" s="70" t="s">
        <v>936</v>
      </c>
      <c r="B310" s="170"/>
      <c r="C310" s="25"/>
      <c r="D310" s="24"/>
      <c r="E310" s="158"/>
    </row>
    <row r="311" spans="1:5" ht="15.75">
      <c r="A311" s="23"/>
      <c r="B311" s="170"/>
      <c r="C311" s="25"/>
      <c r="D311" s="24"/>
      <c r="E311" s="158"/>
    </row>
    <row r="312" spans="1:5" ht="31.5">
      <c r="A312" s="32" t="s">
        <v>1024</v>
      </c>
      <c r="B312" s="24"/>
      <c r="C312" s="25"/>
      <c r="D312" s="24"/>
      <c r="E312" s="158"/>
    </row>
    <row r="313" spans="1:5" ht="15">
      <c r="A313" s="23"/>
      <c r="B313" s="24"/>
      <c r="C313" s="25"/>
      <c r="D313" s="24"/>
      <c r="E313" s="158"/>
    </row>
    <row r="314" spans="1:5" ht="15">
      <c r="A314" s="23" t="s">
        <v>1025</v>
      </c>
      <c r="B314" s="24">
        <v>100</v>
      </c>
      <c r="C314" s="25">
        <f>B314</f>
        <v>100</v>
      </c>
      <c r="D314" s="24">
        <f>SUM(C314-B314)</f>
        <v>0</v>
      </c>
      <c r="E314" s="158">
        <f>+ROUND(+D314/B314*100,2)</f>
        <v>0</v>
      </c>
    </row>
    <row r="315" spans="1:5" ht="15">
      <c r="A315" s="23"/>
      <c r="B315" s="24"/>
      <c r="C315" s="25"/>
      <c r="D315" s="24"/>
      <c r="E315" s="158"/>
    </row>
    <row r="316" spans="1:5" ht="30">
      <c r="A316" s="23" t="s">
        <v>1026</v>
      </c>
      <c r="B316" s="24">
        <v>100</v>
      </c>
      <c r="C316" s="25">
        <f>B316</f>
        <v>100</v>
      </c>
      <c r="D316" s="24">
        <f>SUM(C316-B316)</f>
        <v>0</v>
      </c>
      <c r="E316" s="158">
        <f>+ROUND(+D316/B316*100,2)</f>
        <v>0</v>
      </c>
    </row>
    <row r="317" spans="1:5" ht="15">
      <c r="A317" s="23"/>
      <c r="B317" s="24"/>
      <c r="C317" s="25"/>
      <c r="D317" s="24"/>
      <c r="E317" s="158"/>
    </row>
    <row r="318" spans="1:5" ht="30">
      <c r="A318" s="23" t="s">
        <v>1027</v>
      </c>
      <c r="B318" s="24">
        <v>100</v>
      </c>
      <c r="C318" s="25">
        <f>B318</f>
        <v>100</v>
      </c>
      <c r="D318" s="24">
        <f>SUM(C318-B318)</f>
        <v>0</v>
      </c>
      <c r="E318" s="158">
        <f>+ROUND(+D318/B318*100,2)</f>
        <v>0</v>
      </c>
    </row>
    <row r="319" spans="1:5" ht="15">
      <c r="A319" s="23"/>
      <c r="B319" s="24"/>
      <c r="C319" s="25"/>
      <c r="D319" s="24"/>
      <c r="E319" s="158"/>
    </row>
    <row r="320" spans="1:5" ht="15">
      <c r="A320" s="23" t="s">
        <v>1028</v>
      </c>
      <c r="B320" s="24">
        <v>100</v>
      </c>
      <c r="C320" s="25">
        <f>B320</f>
        <v>100</v>
      </c>
      <c r="D320" s="24">
        <f>SUM(C320-B320)</f>
        <v>0</v>
      </c>
      <c r="E320" s="158">
        <f>+ROUND(+D320/B320*100,2)</f>
        <v>0</v>
      </c>
    </row>
    <row r="321" spans="1:5" ht="15">
      <c r="A321" s="23"/>
      <c r="B321" s="24"/>
      <c r="C321" s="25"/>
      <c r="D321" s="24"/>
      <c r="E321" s="158"/>
    </row>
    <row r="322" spans="1:5" ht="30">
      <c r="A322" s="23" t="s">
        <v>1029</v>
      </c>
      <c r="B322" s="24">
        <v>100</v>
      </c>
      <c r="C322" s="25">
        <f>B322</f>
        <v>100</v>
      </c>
      <c r="D322" s="24">
        <f>SUM(C322-B322)</f>
        <v>0</v>
      </c>
      <c r="E322" s="158">
        <f>+ROUND(+D322/B322*100,2)</f>
        <v>0</v>
      </c>
    </row>
    <row r="323" spans="1:5" ht="15">
      <c r="A323" s="23"/>
      <c r="B323" s="24"/>
      <c r="C323" s="25"/>
      <c r="D323" s="24"/>
      <c r="E323" s="158"/>
    </row>
    <row r="324" spans="1:5" ht="15">
      <c r="A324" s="23" t="s">
        <v>1031</v>
      </c>
      <c r="B324" s="24">
        <v>100</v>
      </c>
      <c r="C324" s="25">
        <f>B324</f>
        <v>100</v>
      </c>
      <c r="D324" s="24">
        <f>SUM(C324-B324)</f>
        <v>0</v>
      </c>
      <c r="E324" s="158">
        <f>+ROUND(+D324/B324*100,2)</f>
        <v>0</v>
      </c>
    </row>
    <row r="325" spans="1:5" ht="15">
      <c r="A325" s="23"/>
      <c r="B325" s="24"/>
      <c r="C325" s="25"/>
      <c r="D325" s="24"/>
      <c r="E325" s="158"/>
    </row>
    <row r="326" spans="1:5" ht="30">
      <c r="A326" s="23" t="s">
        <v>1032</v>
      </c>
      <c r="B326" s="24">
        <v>100</v>
      </c>
      <c r="C326" s="25">
        <f>B326</f>
        <v>100</v>
      </c>
      <c r="D326" s="24">
        <f>SUM(C326-B326)</f>
        <v>0</v>
      </c>
      <c r="E326" s="158">
        <f>+ROUND(+D326/B326*100,2)</f>
        <v>0</v>
      </c>
    </row>
    <row r="327" spans="1:5" ht="15">
      <c r="A327" s="23"/>
      <c r="B327" s="24"/>
      <c r="C327" s="25"/>
      <c r="D327" s="24"/>
      <c r="E327" s="158"/>
    </row>
    <row r="328" spans="1:5" ht="30">
      <c r="A328" s="124" t="s">
        <v>1033</v>
      </c>
      <c r="B328" s="118">
        <v>100</v>
      </c>
      <c r="C328" s="33">
        <f>B328</f>
        <v>100</v>
      </c>
      <c r="D328" s="118">
        <f>SUM(C328-B328)</f>
        <v>0</v>
      </c>
      <c r="E328" s="160">
        <f>+ROUND(+D328/B328*100,2)</f>
        <v>0</v>
      </c>
    </row>
    <row r="329" spans="1:5" ht="15">
      <c r="A329" s="23"/>
      <c r="B329" s="24"/>
      <c r="C329" s="25"/>
      <c r="D329" s="24"/>
      <c r="E329" s="158"/>
    </row>
    <row r="330" spans="1:5" ht="30">
      <c r="A330" s="23" t="s">
        <v>1034</v>
      </c>
      <c r="B330" s="24">
        <v>100</v>
      </c>
      <c r="C330" s="25">
        <f>B330</f>
        <v>100</v>
      </c>
      <c r="D330" s="24">
        <f>SUM(C330-B330)</f>
        <v>0</v>
      </c>
      <c r="E330" s="158">
        <f>+ROUND(+D330/B330*100,2)</f>
        <v>0</v>
      </c>
    </row>
    <row r="331" spans="1:5" ht="15">
      <c r="A331" s="23"/>
      <c r="B331" s="24"/>
      <c r="C331" s="25"/>
      <c r="D331" s="24"/>
      <c r="E331" s="158"/>
    </row>
    <row r="332" spans="1:5" ht="30">
      <c r="A332" s="23" t="s">
        <v>1035</v>
      </c>
      <c r="B332" s="24">
        <v>100</v>
      </c>
      <c r="C332" s="25">
        <f>B332</f>
        <v>100</v>
      </c>
      <c r="D332" s="24">
        <f>SUM(C332-B332)</f>
        <v>0</v>
      </c>
      <c r="E332" s="158">
        <f>+ROUND(+D332/B332*100,2)</f>
        <v>0</v>
      </c>
    </row>
    <row r="333" spans="1:5" ht="15">
      <c r="A333" s="23"/>
      <c r="B333" s="24"/>
      <c r="C333" s="25"/>
      <c r="D333" s="24"/>
      <c r="E333" s="158"/>
    </row>
    <row r="334" spans="1:5" ht="30">
      <c r="A334" s="23" t="s">
        <v>1036</v>
      </c>
      <c r="B334" s="24">
        <v>100</v>
      </c>
      <c r="C334" s="25">
        <f>B334</f>
        <v>100</v>
      </c>
      <c r="D334" s="24">
        <f>SUM(C334-B334)</f>
        <v>0</v>
      </c>
      <c r="E334" s="158">
        <f>+ROUND(+D334/B334*100,2)</f>
        <v>0</v>
      </c>
    </row>
    <row r="335" spans="1:5" ht="15">
      <c r="A335" s="23"/>
      <c r="B335" s="24"/>
      <c r="C335" s="25"/>
      <c r="D335" s="24"/>
      <c r="E335" s="158"/>
    </row>
    <row r="336" spans="1:5" ht="30">
      <c r="A336" s="124" t="s">
        <v>1037</v>
      </c>
      <c r="B336" s="118">
        <v>150</v>
      </c>
      <c r="C336" s="33">
        <f>B336</f>
        <v>150</v>
      </c>
      <c r="D336" s="118">
        <f>SUM(C336-B336)</f>
        <v>0</v>
      </c>
      <c r="E336" s="160">
        <f>+ROUND(+D336/B336*100,2)</f>
        <v>0</v>
      </c>
    </row>
  </sheetData>
  <mergeCells count="1">
    <mergeCell ref="A1:B1"/>
  </mergeCells>
  <printOptions horizontalCentered="1"/>
  <pageMargins left="0.7480314960629921" right="0.7480314960629921" top="0.984251968503937" bottom="0.984251968503937" header="0.5118110236220472" footer="0.5118110236220472"/>
  <pageSetup fitToHeight="15" fitToWidth="1" horizontalDpi="600" verticalDpi="600" orientation="portrait" paperSize="9" scale="89" r:id="rId1"/>
</worksheet>
</file>

<file path=xl/worksheets/sheet2.xml><?xml version="1.0" encoding="utf-8"?>
<worksheet xmlns="http://schemas.openxmlformats.org/spreadsheetml/2006/main" xmlns:r="http://schemas.openxmlformats.org/officeDocument/2006/relationships">
  <sheetPr>
    <pageSetUpPr fitToPage="1"/>
  </sheetPr>
  <dimension ref="A1:E18"/>
  <sheetViews>
    <sheetView workbookViewId="0" topLeftCell="A1">
      <selection activeCell="A2" sqref="A2"/>
    </sheetView>
  </sheetViews>
  <sheetFormatPr defaultColWidth="9.140625" defaultRowHeight="12.75"/>
  <cols>
    <col min="1" max="1" width="41.7109375" style="5" customWidth="1"/>
    <col min="2" max="3" width="16.8515625" style="4" customWidth="1"/>
    <col min="4" max="5" width="16.8515625" style="268" customWidth="1"/>
    <col min="6" max="6" width="2.8515625" style="4" customWidth="1"/>
    <col min="7" max="7" width="29.8515625" style="4" customWidth="1"/>
    <col min="8" max="16384" width="9.140625" style="4" customWidth="1"/>
  </cols>
  <sheetData>
    <row r="1" ht="15.75">
      <c r="E1" s="267" t="s">
        <v>539</v>
      </c>
    </row>
    <row r="2" spans="1:3" ht="15.75">
      <c r="A2" s="3" t="s">
        <v>585</v>
      </c>
      <c r="B2" s="2"/>
      <c r="C2" s="2"/>
    </row>
    <row r="3" ht="15.75">
      <c r="A3" s="3"/>
    </row>
    <row r="4" spans="1:5" ht="16.5" customHeight="1">
      <c r="A4" s="3"/>
      <c r="B4" s="6" t="s">
        <v>326</v>
      </c>
      <c r="C4" s="6" t="s">
        <v>327</v>
      </c>
      <c r="D4" s="6" t="s">
        <v>1039</v>
      </c>
      <c r="E4" s="292" t="s">
        <v>1039</v>
      </c>
    </row>
    <row r="5" spans="1:5" ht="15.75">
      <c r="A5" s="3"/>
      <c r="B5" s="9" t="s">
        <v>1038</v>
      </c>
      <c r="C5" s="9" t="s">
        <v>1038</v>
      </c>
      <c r="D5" s="9" t="s">
        <v>1041</v>
      </c>
      <c r="E5" s="138" t="s">
        <v>1041</v>
      </c>
    </row>
    <row r="6" spans="1:5" ht="15.75">
      <c r="A6" s="12"/>
      <c r="B6" s="44"/>
      <c r="C6" s="44"/>
      <c r="D6" s="276"/>
      <c r="E6" s="273"/>
    </row>
    <row r="7" spans="1:5" ht="15.75">
      <c r="A7" s="16"/>
      <c r="B7" s="13" t="s">
        <v>254</v>
      </c>
      <c r="C7" s="13" t="s">
        <v>254</v>
      </c>
      <c r="D7" s="13" t="s">
        <v>254</v>
      </c>
      <c r="E7" s="135" t="s">
        <v>832</v>
      </c>
    </row>
    <row r="8" spans="1:5" ht="15.75">
      <c r="A8" s="16"/>
      <c r="B8" s="13"/>
      <c r="C8" s="13"/>
      <c r="D8" s="13"/>
      <c r="E8" s="135"/>
    </row>
    <row r="9" spans="1:5" ht="15">
      <c r="A9" s="16" t="s">
        <v>415</v>
      </c>
      <c r="B9" s="257">
        <v>10000</v>
      </c>
      <c r="C9" s="257">
        <v>10300</v>
      </c>
      <c r="D9" s="95">
        <f>C9-B9</f>
        <v>300</v>
      </c>
      <c r="E9" s="72">
        <f>+ROUND(+D9/B9*100,2)</f>
        <v>3</v>
      </c>
    </row>
    <row r="10" spans="1:5" ht="15">
      <c r="A10" s="27" t="s">
        <v>416</v>
      </c>
      <c r="B10" s="258">
        <v>30</v>
      </c>
      <c r="C10" s="258">
        <v>35</v>
      </c>
      <c r="D10" s="95">
        <f>C10-B10</f>
        <v>5</v>
      </c>
      <c r="E10" s="72">
        <f>+ROUND(+D10/B10*100,2)</f>
        <v>16.67</v>
      </c>
    </row>
    <row r="11" spans="1:5" ht="15">
      <c r="A11" s="27" t="s">
        <v>417</v>
      </c>
      <c r="B11" s="258">
        <v>250</v>
      </c>
      <c r="C11" s="258">
        <v>300</v>
      </c>
      <c r="D11" s="95">
        <f>C11-B11</f>
        <v>50</v>
      </c>
      <c r="E11" s="72">
        <f>+ROUND(+D11/B11*100,2)</f>
        <v>20</v>
      </c>
    </row>
    <row r="12" spans="1:5" ht="15">
      <c r="A12" s="23" t="s">
        <v>418</v>
      </c>
      <c r="B12" s="258">
        <v>10</v>
      </c>
      <c r="C12" s="258">
        <v>10</v>
      </c>
      <c r="D12" s="95">
        <f>C12-B12</f>
        <v>0</v>
      </c>
      <c r="E12" s="72">
        <f>+ROUND(+D12/B12*100,2)</f>
        <v>0</v>
      </c>
    </row>
    <row r="13" spans="1:5" s="30" customFormat="1" ht="16.5" customHeight="1">
      <c r="A13" s="71"/>
      <c r="B13" s="188"/>
      <c r="C13" s="188"/>
      <c r="D13" s="272"/>
      <c r="E13" s="274"/>
    </row>
    <row r="14" spans="2:3" ht="15">
      <c r="B14" s="35"/>
      <c r="C14" s="35"/>
    </row>
    <row r="15" spans="2:3" ht="15">
      <c r="B15" s="35"/>
      <c r="C15" s="35"/>
    </row>
    <row r="16" spans="2:3" ht="15">
      <c r="B16" s="35"/>
      <c r="C16" s="35"/>
    </row>
    <row r="17" spans="2:3" ht="15">
      <c r="B17" s="35"/>
      <c r="C17" s="35"/>
    </row>
    <row r="18" ht="15">
      <c r="B18" s="36"/>
    </row>
  </sheetData>
  <printOptions/>
  <pageMargins left="0.75" right="0.75" top="1" bottom="1" header="0.5" footer="0.5"/>
  <pageSetup fitToHeight="1" fitToWidth="1" horizontalDpi="600" verticalDpi="600" orientation="portrait" paperSize="9" scale="80" r:id="rId1"/>
  <headerFooter alignWithMargins="0">
    <oddFooter>&amp;L&amp;F&amp;C3</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E33"/>
  <sheetViews>
    <sheetView workbookViewId="0" topLeftCell="A1">
      <selection activeCell="H13" sqref="H13"/>
    </sheetView>
  </sheetViews>
  <sheetFormatPr defaultColWidth="9.140625" defaultRowHeight="12.75"/>
  <cols>
    <col min="1" max="1" width="53.28125" style="80" bestFit="1" customWidth="1"/>
    <col min="2" max="2" width="11.8515625" style="85" customWidth="1"/>
    <col min="3" max="4" width="11.8515625" style="80" customWidth="1"/>
    <col min="5" max="5" width="11.8515625" style="81" customWidth="1"/>
    <col min="6" max="6" width="2.28125" style="80" customWidth="1"/>
    <col min="7" max="16384" width="9.140625" style="80" customWidth="1"/>
  </cols>
  <sheetData>
    <row r="1" spans="1:2" ht="15.75">
      <c r="A1" s="106" t="s">
        <v>1122</v>
      </c>
      <c r="B1" s="1"/>
    </row>
    <row r="2" spans="1:2" ht="12.75" customHeight="1">
      <c r="A2" s="82"/>
      <c r="B2" s="83"/>
    </row>
    <row r="3" ht="15">
      <c r="A3" s="84"/>
    </row>
    <row r="4" spans="1:5" s="4" customFormat="1" ht="15.75">
      <c r="A4" s="40"/>
      <c r="B4" s="6" t="s">
        <v>1053</v>
      </c>
      <c r="C4" s="6" t="s">
        <v>1054</v>
      </c>
      <c r="D4" s="6" t="s">
        <v>1039</v>
      </c>
      <c r="E4" s="8" t="s">
        <v>1039</v>
      </c>
    </row>
    <row r="5" spans="2:5" s="4" customFormat="1" ht="15" customHeight="1">
      <c r="B5" s="41" t="s">
        <v>1038</v>
      </c>
      <c r="C5" s="41" t="s">
        <v>1038</v>
      </c>
      <c r="D5" s="41" t="s">
        <v>1041</v>
      </c>
      <c r="E5" s="42" t="s">
        <v>1041</v>
      </c>
    </row>
    <row r="6" spans="1:5" s="4" customFormat="1" ht="15" customHeight="1">
      <c r="A6" s="43"/>
      <c r="B6" s="44"/>
      <c r="C6" s="44"/>
      <c r="D6" s="142"/>
      <c r="E6" s="89"/>
    </row>
    <row r="7" spans="1:5" s="4" customFormat="1" ht="15" customHeight="1">
      <c r="A7" s="90" t="s">
        <v>1055</v>
      </c>
      <c r="B7" s="13" t="s">
        <v>254</v>
      </c>
      <c r="C7" s="13" t="s">
        <v>254</v>
      </c>
      <c r="D7" s="135" t="s">
        <v>254</v>
      </c>
      <c r="E7" s="18" t="s">
        <v>832</v>
      </c>
    </row>
    <row r="8" spans="1:5" s="4" customFormat="1" ht="15" customHeight="1">
      <c r="A8" s="49"/>
      <c r="B8" s="92"/>
      <c r="C8" s="93"/>
      <c r="D8" s="143"/>
      <c r="E8" s="94"/>
    </row>
    <row r="9" spans="1:5" s="4" customFormat="1" ht="15.75">
      <c r="A9" s="56" t="s">
        <v>1067</v>
      </c>
      <c r="B9" s="95"/>
      <c r="C9" s="21"/>
      <c r="D9" s="144"/>
      <c r="E9" s="96"/>
    </row>
    <row r="10" spans="1:5" s="4" customFormat="1" ht="15">
      <c r="A10" s="31" t="s">
        <v>1068</v>
      </c>
      <c r="B10" s="24">
        <v>11.8</v>
      </c>
      <c r="C10" s="24">
        <v>11.8</v>
      </c>
      <c r="D10" s="145">
        <f>SUM(C10-B10)</f>
        <v>0</v>
      </c>
      <c r="E10" s="26">
        <f>+ROUND(+D10/B10*100,2)</f>
        <v>0</v>
      </c>
    </row>
    <row r="11" spans="1:5" s="4" customFormat="1" ht="15">
      <c r="A11" s="31" t="s">
        <v>1069</v>
      </c>
      <c r="B11" s="24">
        <v>3.55</v>
      </c>
      <c r="C11" s="24">
        <v>3.55</v>
      </c>
      <c r="D11" s="145">
        <f aca="true" t="shared" si="0" ref="D11:D16">SUM(C11-B11)</f>
        <v>0</v>
      </c>
      <c r="E11" s="26">
        <f aca="true" t="shared" si="1" ref="E11:E16">+ROUND(+D11/B11*100,2)</f>
        <v>0</v>
      </c>
    </row>
    <row r="12" spans="1:5" s="4" customFormat="1" ht="15">
      <c r="A12" s="31" t="s">
        <v>1070</v>
      </c>
      <c r="B12" s="24">
        <v>11.8</v>
      </c>
      <c r="C12" s="24">
        <v>11.8</v>
      </c>
      <c r="D12" s="145">
        <f t="shared" si="0"/>
        <v>0</v>
      </c>
      <c r="E12" s="26">
        <f t="shared" si="1"/>
        <v>0</v>
      </c>
    </row>
    <row r="13" spans="1:5" s="4" customFormat="1" ht="15">
      <c r="A13" s="31" t="s">
        <v>1071</v>
      </c>
      <c r="B13" s="24">
        <v>-10.02</v>
      </c>
      <c r="C13" s="24">
        <v>-10.02</v>
      </c>
      <c r="D13" s="145">
        <f>SUM(C13-B13)</f>
        <v>0</v>
      </c>
      <c r="E13" s="26">
        <f>+ROUND(+D13/B13*100,2)</f>
        <v>0</v>
      </c>
    </row>
    <row r="14" spans="1:5" s="4" customFormat="1" ht="15">
      <c r="A14" s="31" t="s">
        <v>1072</v>
      </c>
      <c r="B14" s="24">
        <v>-10.02</v>
      </c>
      <c r="C14" s="24">
        <v>-10.02</v>
      </c>
      <c r="D14" s="145">
        <f>SUM(C14-B14)</f>
        <v>0</v>
      </c>
      <c r="E14" s="26">
        <f>+ROUND(+D14/B14*100,2)</f>
        <v>0</v>
      </c>
    </row>
    <row r="15" spans="1:5" s="4" customFormat="1" ht="15">
      <c r="A15" s="28" t="s">
        <v>1073</v>
      </c>
      <c r="B15" s="24">
        <v>-10.02</v>
      </c>
      <c r="C15" s="24">
        <v>-10.02</v>
      </c>
      <c r="D15" s="145">
        <f>SUM(C15-B15)</f>
        <v>0</v>
      </c>
      <c r="E15" s="26">
        <f>+ROUND(+D15/B15*100,2)</f>
        <v>0</v>
      </c>
    </row>
    <row r="16" spans="1:5" s="4" customFormat="1" ht="15">
      <c r="A16" s="31" t="s">
        <v>1074</v>
      </c>
      <c r="B16" s="24">
        <v>142.46</v>
      </c>
      <c r="C16" s="24">
        <v>142.46</v>
      </c>
      <c r="D16" s="145">
        <f t="shared" si="0"/>
        <v>0</v>
      </c>
      <c r="E16" s="26">
        <f t="shared" si="1"/>
        <v>0</v>
      </c>
    </row>
    <row r="17" spans="1:5" s="4" customFormat="1" ht="15.75">
      <c r="A17" s="56"/>
      <c r="B17" s="24"/>
      <c r="C17" s="24"/>
      <c r="D17" s="145"/>
      <c r="E17" s="26"/>
    </row>
    <row r="18" spans="1:5" s="4" customFormat="1" ht="15.75">
      <c r="A18" s="56" t="s">
        <v>1075</v>
      </c>
      <c r="B18" s="24"/>
      <c r="C18" s="24"/>
      <c r="D18" s="145"/>
      <c r="E18" s="26"/>
    </row>
    <row r="19" spans="1:5" s="4" customFormat="1" ht="15">
      <c r="A19" s="31" t="s">
        <v>1076</v>
      </c>
      <c r="B19" s="24">
        <v>3</v>
      </c>
      <c r="C19" s="24">
        <v>3</v>
      </c>
      <c r="D19" s="145">
        <f>SUM(C19-B19)</f>
        <v>0</v>
      </c>
      <c r="E19" s="26">
        <f>+ROUND(+D19/B19*100,2)</f>
        <v>0</v>
      </c>
    </row>
    <row r="20" spans="1:5" s="4" customFormat="1" ht="15">
      <c r="A20" s="31" t="s">
        <v>1077</v>
      </c>
      <c r="B20" s="24">
        <v>5</v>
      </c>
      <c r="C20" s="24">
        <v>5</v>
      </c>
      <c r="D20" s="145">
        <f>SUM(C20-B20)</f>
        <v>0</v>
      </c>
      <c r="E20" s="26">
        <f>+ROUND(+D20/B20*100,2)</f>
        <v>0</v>
      </c>
    </row>
    <row r="21" spans="1:5" s="14" customFormat="1" ht="15">
      <c r="A21" s="31" t="s">
        <v>1080</v>
      </c>
      <c r="B21" s="57">
        <v>10</v>
      </c>
      <c r="C21" s="57">
        <v>10</v>
      </c>
      <c r="D21" s="145">
        <f>SUM(C21-B21)</f>
        <v>0</v>
      </c>
      <c r="E21" s="26">
        <f>+ROUND(+D21/B21*100,2)</f>
        <v>0</v>
      </c>
    </row>
    <row r="22" spans="1:5" s="14" customFormat="1" ht="15">
      <c r="A22" s="28"/>
      <c r="B22" s="57"/>
      <c r="C22" s="57"/>
      <c r="D22" s="72"/>
      <c r="E22" s="97"/>
    </row>
    <row r="23" spans="1:5" s="4" customFormat="1" ht="15.75">
      <c r="A23" s="52" t="s">
        <v>1081</v>
      </c>
      <c r="B23" s="24"/>
      <c r="C23" s="24"/>
      <c r="D23" s="145"/>
      <c r="E23" s="26"/>
    </row>
    <row r="24" spans="1:5" s="4" customFormat="1" ht="15">
      <c r="A24" s="31"/>
      <c r="B24" s="24"/>
      <c r="C24" s="24"/>
      <c r="D24" s="145"/>
      <c r="E24" s="26"/>
    </row>
    <row r="25" spans="1:5" s="4" customFormat="1" ht="15.75">
      <c r="A25" s="56" t="s">
        <v>1067</v>
      </c>
      <c r="B25" s="24"/>
      <c r="C25" s="24"/>
      <c r="D25" s="145"/>
      <c r="E25" s="26"/>
    </row>
    <row r="26" spans="1:5" s="4" customFormat="1" ht="15">
      <c r="A26" s="31" t="s">
        <v>1082</v>
      </c>
      <c r="B26" s="24">
        <v>11.8</v>
      </c>
      <c r="C26" s="24">
        <v>11.8</v>
      </c>
      <c r="D26" s="145">
        <f>SUM(C26-B26)</f>
        <v>0</v>
      </c>
      <c r="E26" s="26">
        <f>+ROUND(+D26/B26*100,2)</f>
        <v>0</v>
      </c>
    </row>
    <row r="27" spans="1:5" s="4" customFormat="1" ht="15">
      <c r="A27" s="31" t="s">
        <v>1083</v>
      </c>
      <c r="B27" s="24">
        <v>11.8</v>
      </c>
      <c r="C27" s="24">
        <v>11.8</v>
      </c>
      <c r="D27" s="145">
        <f>SUM(C27-B27)</f>
        <v>0</v>
      </c>
      <c r="E27" s="26">
        <f>+ROUND(+D27/B27*100,2)</f>
        <v>0</v>
      </c>
    </row>
    <row r="28" spans="1:5" s="4" customFormat="1" ht="15">
      <c r="A28" s="31"/>
      <c r="B28" s="24"/>
      <c r="C28" s="24"/>
      <c r="D28" s="145"/>
      <c r="E28" s="26"/>
    </row>
    <row r="29" spans="1:5" s="4" customFormat="1" ht="15.75">
      <c r="A29" s="56" t="s">
        <v>1075</v>
      </c>
      <c r="B29" s="57"/>
      <c r="C29" s="24"/>
      <c r="D29" s="145"/>
      <c r="E29" s="26"/>
    </row>
    <row r="30" spans="1:5" s="4" customFormat="1" ht="15">
      <c r="A30" s="31" t="s">
        <v>1084</v>
      </c>
      <c r="B30" s="57">
        <v>14.9</v>
      </c>
      <c r="C30" s="24">
        <v>14.9</v>
      </c>
      <c r="D30" s="145">
        <f>SUM(C30-B30)</f>
        <v>0</v>
      </c>
      <c r="E30" s="26">
        <f>+ROUND(+D30/B30*100,2)</f>
        <v>0</v>
      </c>
    </row>
    <row r="31" spans="1:5" s="4" customFormat="1" ht="15">
      <c r="A31" s="31" t="s">
        <v>1085</v>
      </c>
      <c r="B31" s="24">
        <v>14.9</v>
      </c>
      <c r="C31" s="57">
        <v>14.9</v>
      </c>
      <c r="D31" s="145">
        <f>SUM(C31-B31)</f>
        <v>0</v>
      </c>
      <c r="E31" s="26">
        <f>+ROUND(+D31/B31*100,2)</f>
        <v>0</v>
      </c>
    </row>
    <row r="32" spans="1:5" s="4" customFormat="1" ht="15">
      <c r="A32" s="146"/>
      <c r="B32" s="99"/>
      <c r="C32" s="100"/>
      <c r="D32" s="147"/>
      <c r="E32" s="102"/>
    </row>
    <row r="33" spans="1:5" s="4" customFormat="1" ht="15">
      <c r="A33" s="36"/>
      <c r="B33" s="39"/>
      <c r="E33" s="37"/>
    </row>
    <row r="61" ht="6" customHeight="1"/>
    <row r="110" ht="4.5" customHeight="1"/>
  </sheetData>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sheetPr>
    <pageSetUpPr fitToPage="1"/>
  </sheetPr>
  <dimension ref="A1:E643"/>
  <sheetViews>
    <sheetView workbookViewId="0" topLeftCell="A1">
      <selection activeCell="C249" sqref="C249"/>
    </sheetView>
  </sheetViews>
  <sheetFormatPr defaultColWidth="9.140625" defaultRowHeight="12.75"/>
  <cols>
    <col min="1" max="1" width="74.57421875" style="109" customWidth="1"/>
    <col min="2" max="2" width="16.8515625" style="190" customWidth="1"/>
    <col min="3" max="3" width="16.8515625" style="109" customWidth="1"/>
    <col min="4" max="4" width="16.8515625" style="4" customWidth="1"/>
    <col min="5" max="5" width="16.8515625" style="37" customWidth="1"/>
    <col min="6" max="6" width="2.421875" style="4" customWidth="1"/>
    <col min="7" max="16384" width="9.140625" style="4" customWidth="1"/>
  </cols>
  <sheetData>
    <row r="1" ht="15.75">
      <c r="E1" s="281" t="s">
        <v>539</v>
      </c>
    </row>
    <row r="2" spans="1:2" ht="15.75">
      <c r="A2" s="338" t="s">
        <v>419</v>
      </c>
      <c r="B2" s="338"/>
    </row>
    <row r="3" ht="15">
      <c r="A3" s="125"/>
    </row>
    <row r="4" spans="1:5" ht="15.75">
      <c r="A4" s="126"/>
      <c r="B4" s="191" t="s">
        <v>1054</v>
      </c>
      <c r="C4" s="191" t="s">
        <v>327</v>
      </c>
      <c r="D4" s="78" t="s">
        <v>1039</v>
      </c>
      <c r="E4" s="79" t="s">
        <v>1039</v>
      </c>
    </row>
    <row r="5" spans="2:5" ht="15.75">
      <c r="B5" s="192" t="s">
        <v>1038</v>
      </c>
      <c r="C5" s="192" t="s">
        <v>1038</v>
      </c>
      <c r="D5" s="193" t="s">
        <v>1041</v>
      </c>
      <c r="E5" s="194" t="s">
        <v>1041</v>
      </c>
    </row>
    <row r="6" spans="1:5" ht="15.75">
      <c r="A6" s="127"/>
      <c r="B6" s="195"/>
      <c r="C6" s="196"/>
      <c r="D6" s="46"/>
      <c r="E6" s="47"/>
    </row>
    <row r="7" spans="1:5" s="14" customFormat="1" ht="15.75">
      <c r="A7" s="128"/>
      <c r="B7" s="197" t="s">
        <v>254</v>
      </c>
      <c r="C7" s="198" t="s">
        <v>254</v>
      </c>
      <c r="D7" s="13" t="s">
        <v>254</v>
      </c>
      <c r="E7" s="48" t="s">
        <v>832</v>
      </c>
    </row>
    <row r="8" spans="1:5" s="14" customFormat="1" ht="15.75">
      <c r="A8" s="129"/>
      <c r="B8" s="197"/>
      <c r="C8" s="198"/>
      <c r="D8" s="50"/>
      <c r="E8" s="51"/>
    </row>
    <row r="9" spans="1:5" s="14" customFormat="1" ht="15.75">
      <c r="A9" s="128" t="s">
        <v>1124</v>
      </c>
      <c r="B9" s="199"/>
      <c r="C9" s="200"/>
      <c r="D9" s="54"/>
      <c r="E9" s="55"/>
    </row>
    <row r="10" spans="1:5" s="14" customFormat="1" ht="15.75">
      <c r="A10" s="70" t="s">
        <v>1081</v>
      </c>
      <c r="B10" s="199"/>
      <c r="C10" s="200"/>
      <c r="D10" s="54"/>
      <c r="E10" s="55"/>
    </row>
    <row r="11" spans="1:5" s="14" customFormat="1" ht="15.75">
      <c r="A11" s="60" t="s">
        <v>1086</v>
      </c>
      <c r="B11" s="64"/>
      <c r="C11" s="200"/>
      <c r="D11" s="54"/>
      <c r="E11" s="55"/>
    </row>
    <row r="12" spans="1:5" s="14" customFormat="1" ht="15.75">
      <c r="A12" s="60"/>
      <c r="B12" s="64"/>
      <c r="C12" s="200"/>
      <c r="D12" s="54"/>
      <c r="E12" s="55"/>
    </row>
    <row r="13" spans="1:5" s="14" customFormat="1" ht="15.75">
      <c r="A13" s="60" t="s">
        <v>1087</v>
      </c>
      <c r="B13" s="64"/>
      <c r="C13" s="65"/>
      <c r="D13" s="54"/>
      <c r="E13" s="55"/>
    </row>
    <row r="14" spans="1:5" s="14" customFormat="1" ht="15">
      <c r="A14" s="28" t="s">
        <v>1088</v>
      </c>
      <c r="B14" s="246">
        <v>335</v>
      </c>
      <c r="C14" s="247">
        <v>385</v>
      </c>
      <c r="D14" s="57">
        <f>SUM(C14-B14)</f>
        <v>50</v>
      </c>
      <c r="E14" s="59">
        <f>+ROUND(+D14/B14*100,2)</f>
        <v>14.93</v>
      </c>
    </row>
    <row r="15" spans="1:5" s="14" customFormat="1" ht="30">
      <c r="A15" s="28" t="s">
        <v>1097</v>
      </c>
      <c r="B15" s="246">
        <v>8285</v>
      </c>
      <c r="C15" s="247">
        <v>9527</v>
      </c>
      <c r="D15" s="57">
        <f>SUM(C15-B15)</f>
        <v>1242</v>
      </c>
      <c r="E15" s="59">
        <f>+ROUND(+D15/B15*100,2)</f>
        <v>14.99</v>
      </c>
    </row>
    <row r="16" spans="1:5" s="14" customFormat="1" ht="15">
      <c r="A16" s="28" t="s">
        <v>1098</v>
      </c>
      <c r="B16" s="246">
        <v>335</v>
      </c>
      <c r="C16" s="247">
        <v>385</v>
      </c>
      <c r="D16" s="57">
        <f>SUM(C16-B16)</f>
        <v>50</v>
      </c>
      <c r="E16" s="59">
        <f>+ROUND(+D16/B16*100,2)</f>
        <v>14.93</v>
      </c>
    </row>
    <row r="17" spans="1:5" s="14" customFormat="1" ht="15">
      <c r="A17" s="28" t="s">
        <v>1099</v>
      </c>
      <c r="B17" s="246">
        <v>16565</v>
      </c>
      <c r="C17" s="247">
        <v>19049</v>
      </c>
      <c r="D17" s="57">
        <f>SUM(C17-B17)</f>
        <v>2484</v>
      </c>
      <c r="E17" s="59">
        <f>+ROUND(+D17/B17*100,2)</f>
        <v>15</v>
      </c>
    </row>
    <row r="18" spans="1:5" s="14" customFormat="1" ht="15">
      <c r="A18" s="28"/>
      <c r="B18" s="246"/>
      <c r="C18" s="247"/>
      <c r="D18" s="57"/>
      <c r="E18" s="72"/>
    </row>
    <row r="19" spans="1:5" s="14" customFormat="1" ht="31.5">
      <c r="A19" s="60" t="s">
        <v>1100</v>
      </c>
      <c r="B19" s="246"/>
      <c r="C19" s="247"/>
      <c r="D19" s="57"/>
      <c r="E19" s="72"/>
    </row>
    <row r="20" spans="1:5" s="14" customFormat="1" ht="15">
      <c r="A20" s="28" t="s">
        <v>1088</v>
      </c>
      <c r="B20" s="246">
        <v>335</v>
      </c>
      <c r="C20" s="247">
        <v>385</v>
      </c>
      <c r="D20" s="57">
        <f>SUM(C20-B20)</f>
        <v>50</v>
      </c>
      <c r="E20" s="59">
        <f>+ROUND(+D20/B20*100,2)</f>
        <v>14.93</v>
      </c>
    </row>
    <row r="21" spans="1:5" s="14" customFormat="1" ht="30">
      <c r="A21" s="28" t="s">
        <v>1101</v>
      </c>
      <c r="B21" s="246">
        <v>8285</v>
      </c>
      <c r="C21" s="247">
        <v>9527</v>
      </c>
      <c r="D21" s="57">
        <f>SUM(C21-B21)</f>
        <v>1242</v>
      </c>
      <c r="E21" s="59">
        <f>+ROUND(+D21/B21*100,2)</f>
        <v>14.99</v>
      </c>
    </row>
    <row r="22" spans="1:5" s="14" customFormat="1" ht="15">
      <c r="A22" s="28" t="s">
        <v>1102</v>
      </c>
      <c r="B22" s="246"/>
      <c r="C22" s="247"/>
      <c r="D22" s="57"/>
      <c r="E22" s="59"/>
    </row>
    <row r="23" spans="1:5" s="14" customFormat="1" ht="15">
      <c r="A23" s="28" t="s">
        <v>1103</v>
      </c>
      <c r="B23" s="246">
        <v>170</v>
      </c>
      <c r="C23" s="247">
        <v>195</v>
      </c>
      <c r="D23" s="57">
        <f>SUM(C23-B23)</f>
        <v>25</v>
      </c>
      <c r="E23" s="59">
        <f>+ROUND(+D23/B23*100,2)</f>
        <v>14.71</v>
      </c>
    </row>
    <row r="24" spans="1:5" s="14" customFormat="1" ht="15">
      <c r="A24" s="28" t="s">
        <v>1104</v>
      </c>
      <c r="B24" s="246">
        <v>170</v>
      </c>
      <c r="C24" s="247">
        <v>195</v>
      </c>
      <c r="D24" s="57">
        <f>SUM(C24-B24)</f>
        <v>25</v>
      </c>
      <c r="E24" s="59">
        <f>+ROUND(+D24/B24*100,2)</f>
        <v>14.71</v>
      </c>
    </row>
    <row r="25" spans="1:5" s="14" customFormat="1" ht="15">
      <c r="A25" s="28" t="s">
        <v>1105</v>
      </c>
      <c r="B25" s="246">
        <v>335</v>
      </c>
      <c r="C25" s="247">
        <v>385</v>
      </c>
      <c r="D25" s="57">
        <f>SUM(C25-B25)</f>
        <v>50</v>
      </c>
      <c r="E25" s="59">
        <f>+ROUND(+D25/B25*100,2)</f>
        <v>14.93</v>
      </c>
    </row>
    <row r="26" spans="1:5" s="14" customFormat="1" ht="30">
      <c r="A26" s="28" t="s">
        <v>1106</v>
      </c>
      <c r="B26" s="246">
        <v>335</v>
      </c>
      <c r="C26" s="247">
        <v>385</v>
      </c>
      <c r="D26" s="57">
        <f>SUM(C26-B26)</f>
        <v>50</v>
      </c>
      <c r="E26" s="59">
        <f>+ROUND(+D26/B26*100,2)</f>
        <v>14.93</v>
      </c>
    </row>
    <row r="27" spans="1:5" s="14" customFormat="1" ht="30">
      <c r="A27" s="28" t="s">
        <v>1107</v>
      </c>
      <c r="B27" s="246">
        <v>16565</v>
      </c>
      <c r="C27" s="247">
        <v>19049</v>
      </c>
      <c r="D27" s="57">
        <f>SUM(C27-B27)</f>
        <v>2484</v>
      </c>
      <c r="E27" s="59">
        <f>+ROUND(+D27/B27*100,2)</f>
        <v>15</v>
      </c>
    </row>
    <row r="28" spans="1:5" s="14" customFormat="1" ht="15">
      <c r="A28" s="28"/>
      <c r="B28" s="246"/>
      <c r="C28" s="247"/>
      <c r="D28" s="57"/>
      <c r="E28" s="72"/>
    </row>
    <row r="29" spans="1:5" s="14" customFormat="1" ht="15.75">
      <c r="A29" s="60" t="s">
        <v>1108</v>
      </c>
      <c r="B29" s="246"/>
      <c r="C29" s="247"/>
      <c r="D29" s="57"/>
      <c r="E29" s="72"/>
    </row>
    <row r="30" spans="1:5" s="14" customFormat="1" ht="15">
      <c r="A30" s="28" t="s">
        <v>1109</v>
      </c>
      <c r="B30" s="246">
        <v>335</v>
      </c>
      <c r="C30" s="247">
        <v>385</v>
      </c>
      <c r="D30" s="57">
        <f>SUM(C30-B30)</f>
        <v>50</v>
      </c>
      <c r="E30" s="59">
        <f>+ROUND(+D30/B30*100,2)</f>
        <v>14.93</v>
      </c>
    </row>
    <row r="31" spans="1:5" s="14" customFormat="1" ht="30">
      <c r="A31" s="28" t="s">
        <v>1110</v>
      </c>
      <c r="B31" s="246">
        <v>16565</v>
      </c>
      <c r="C31" s="247">
        <v>19049</v>
      </c>
      <c r="D31" s="57">
        <f>SUM(C31-B31)</f>
        <v>2484</v>
      </c>
      <c r="E31" s="59">
        <f>+ROUND(+D31/B31*100,2)</f>
        <v>15</v>
      </c>
    </row>
    <row r="32" spans="1:5" s="14" customFormat="1" ht="15.75">
      <c r="A32" s="60"/>
      <c r="B32" s="246"/>
      <c r="C32" s="247"/>
      <c r="D32" s="57"/>
      <c r="E32" s="59"/>
    </row>
    <row r="33" spans="1:5" s="14" customFormat="1" ht="15.75">
      <c r="A33" s="60" t="s">
        <v>1111</v>
      </c>
      <c r="B33" s="246"/>
      <c r="C33" s="247"/>
      <c r="D33" s="57"/>
      <c r="E33" s="59"/>
    </row>
    <row r="34" spans="1:5" s="14" customFormat="1" ht="15">
      <c r="A34" s="28" t="s">
        <v>1112</v>
      </c>
      <c r="B34" s="246">
        <v>150</v>
      </c>
      <c r="C34" s="247">
        <v>172</v>
      </c>
      <c r="D34" s="57">
        <f>SUM(C34-B34)</f>
        <v>22</v>
      </c>
      <c r="E34" s="59">
        <f>+ROUND(+D34/B34*100,2)</f>
        <v>14.67</v>
      </c>
    </row>
    <row r="35" spans="1:5" s="14" customFormat="1" ht="15">
      <c r="A35" s="28" t="s">
        <v>1113</v>
      </c>
      <c r="B35" s="246">
        <v>295</v>
      </c>
      <c r="C35" s="247">
        <v>339</v>
      </c>
      <c r="D35" s="57">
        <f>SUM(C35-B35)</f>
        <v>44</v>
      </c>
      <c r="E35" s="59">
        <f>+ROUND(+D35/B35*100,2)</f>
        <v>14.92</v>
      </c>
    </row>
    <row r="36" spans="1:5" s="14" customFormat="1" ht="15">
      <c r="A36" s="28"/>
      <c r="B36" s="246"/>
      <c r="C36" s="247"/>
      <c r="D36" s="57"/>
      <c r="E36" s="59"/>
    </row>
    <row r="37" spans="1:5" s="14" customFormat="1" ht="15.75">
      <c r="A37" s="60" t="s">
        <v>1114</v>
      </c>
      <c r="B37" s="246"/>
      <c r="C37" s="247"/>
      <c r="D37" s="57"/>
      <c r="E37" s="59"/>
    </row>
    <row r="38" spans="1:5" s="14" customFormat="1" ht="30">
      <c r="A38" s="28" t="s">
        <v>1115</v>
      </c>
      <c r="B38" s="246">
        <v>150</v>
      </c>
      <c r="C38" s="247">
        <v>172</v>
      </c>
      <c r="D38" s="57">
        <f>SUM(C38-B38)</f>
        <v>22</v>
      </c>
      <c r="E38" s="59">
        <f>+ROUND(+D38/B38*100,2)</f>
        <v>14.67</v>
      </c>
    </row>
    <row r="39" spans="1:5" s="14" customFormat="1" ht="15">
      <c r="A39" s="28" t="s">
        <v>1116</v>
      </c>
      <c r="B39" s="246">
        <v>170</v>
      </c>
      <c r="C39" s="247">
        <v>195</v>
      </c>
      <c r="D39" s="57">
        <f>SUM(C39-B39)</f>
        <v>25</v>
      </c>
      <c r="E39" s="59">
        <f>+ROUND(+D39/B39*100,2)</f>
        <v>14.71</v>
      </c>
    </row>
    <row r="40" spans="1:5" s="14" customFormat="1" ht="15">
      <c r="A40" s="28"/>
      <c r="B40" s="246"/>
      <c r="C40" s="247"/>
      <c r="D40" s="57"/>
      <c r="E40" s="72"/>
    </row>
    <row r="41" spans="1:5" s="14" customFormat="1" ht="15.75">
      <c r="A41" s="60" t="s">
        <v>1117</v>
      </c>
      <c r="B41" s="246"/>
      <c r="C41" s="247"/>
      <c r="D41" s="57"/>
      <c r="E41" s="72"/>
    </row>
    <row r="42" spans="1:5" s="14" customFormat="1" ht="15">
      <c r="A42" s="28"/>
      <c r="B42" s="246"/>
      <c r="C42" s="247"/>
      <c r="D42" s="57"/>
      <c r="E42" s="72"/>
    </row>
    <row r="43" spans="1:5" s="14" customFormat="1" ht="15.75">
      <c r="A43" s="60" t="s">
        <v>1118</v>
      </c>
      <c r="B43" s="246"/>
      <c r="C43" s="247"/>
      <c r="D43" s="57"/>
      <c r="E43" s="72"/>
    </row>
    <row r="44" spans="1:5" s="14" customFormat="1" ht="30">
      <c r="A44" s="28" t="s">
        <v>1119</v>
      </c>
      <c r="B44" s="246">
        <v>335</v>
      </c>
      <c r="C44" s="247">
        <v>385</v>
      </c>
      <c r="D44" s="57">
        <f>SUM(C44-B44)</f>
        <v>50</v>
      </c>
      <c r="E44" s="59">
        <f>+ROUND(+D44/B44*100,2)</f>
        <v>14.93</v>
      </c>
    </row>
    <row r="45" spans="1:5" s="14" customFormat="1" ht="30">
      <c r="A45" s="28" t="s">
        <v>1120</v>
      </c>
      <c r="B45" s="246">
        <v>16565</v>
      </c>
      <c r="C45" s="247">
        <v>19049</v>
      </c>
      <c r="D45" s="57">
        <f>SUM(C45-B45)</f>
        <v>2484</v>
      </c>
      <c r="E45" s="59">
        <f>+ROUND(+D45/B45*100,2)</f>
        <v>15</v>
      </c>
    </row>
    <row r="46" spans="1:5" s="14" customFormat="1" ht="15">
      <c r="A46" s="28"/>
      <c r="B46" s="246"/>
      <c r="C46" s="247"/>
      <c r="D46" s="57"/>
      <c r="E46" s="59"/>
    </row>
    <row r="47" spans="1:5" s="14" customFormat="1" ht="30">
      <c r="A47" s="28" t="s">
        <v>1134</v>
      </c>
      <c r="B47" s="246">
        <v>335</v>
      </c>
      <c r="C47" s="247">
        <v>385</v>
      </c>
      <c r="D47" s="57">
        <f>SUM(C47-B47)</f>
        <v>50</v>
      </c>
      <c r="E47" s="59">
        <f>+ROUND(+D47/B47*100,2)</f>
        <v>14.93</v>
      </c>
    </row>
    <row r="48" spans="1:5" s="14" customFormat="1" ht="30">
      <c r="A48" s="28" t="s">
        <v>1135</v>
      </c>
      <c r="B48" s="246">
        <v>16565</v>
      </c>
      <c r="C48" s="247">
        <v>19049</v>
      </c>
      <c r="D48" s="57">
        <f>SUM(C48-B48)</f>
        <v>2484</v>
      </c>
      <c r="E48" s="59">
        <f>+ROUND(+D48/B48*100,2)</f>
        <v>15</v>
      </c>
    </row>
    <row r="49" spans="1:5" s="14" customFormat="1" ht="15">
      <c r="A49" s="28"/>
      <c r="B49" s="246"/>
      <c r="C49" s="247"/>
      <c r="D49" s="57"/>
      <c r="E49" s="72"/>
    </row>
    <row r="50" spans="1:5" s="14" customFormat="1" ht="31.5">
      <c r="A50" s="60" t="s">
        <v>1136</v>
      </c>
      <c r="B50" s="246"/>
      <c r="C50" s="247"/>
      <c r="D50" s="57"/>
      <c r="E50" s="72"/>
    </row>
    <row r="51" spans="1:5" s="14" customFormat="1" ht="15">
      <c r="A51" s="28" t="s">
        <v>1137</v>
      </c>
      <c r="B51" s="246">
        <v>170</v>
      </c>
      <c r="C51" s="247">
        <v>195</v>
      </c>
      <c r="D51" s="57">
        <f>SUM(C51-B51)</f>
        <v>25</v>
      </c>
      <c r="E51" s="59">
        <f>+ROUND(+D51/B51*100,2)</f>
        <v>14.71</v>
      </c>
    </row>
    <row r="52" spans="1:5" s="14" customFormat="1" ht="30">
      <c r="A52" s="28" t="s">
        <v>1138</v>
      </c>
      <c r="B52" s="246">
        <v>25315</v>
      </c>
      <c r="C52" s="247">
        <v>29112</v>
      </c>
      <c r="D52" s="57">
        <f>SUM(C52-B52)</f>
        <v>3797</v>
      </c>
      <c r="E52" s="59">
        <f>+ROUND(+D52/B52*100,2)</f>
        <v>15</v>
      </c>
    </row>
    <row r="53" spans="1:5" s="14" customFormat="1" ht="15">
      <c r="A53" s="28"/>
      <c r="B53" s="246"/>
      <c r="C53" s="247"/>
      <c r="D53" s="57"/>
      <c r="E53" s="59"/>
    </row>
    <row r="54" spans="1:5" s="14" customFormat="1" ht="15.75">
      <c r="A54" s="60" t="s">
        <v>1139</v>
      </c>
      <c r="B54" s="246">
        <v>335</v>
      </c>
      <c r="C54" s="247">
        <v>385</v>
      </c>
      <c r="D54" s="57">
        <f>SUM(C54-B54)</f>
        <v>50</v>
      </c>
      <c r="E54" s="59">
        <f>+ROUND(+D54/B54*100,2)</f>
        <v>14.93</v>
      </c>
    </row>
    <row r="55" spans="1:5" s="14" customFormat="1" ht="15">
      <c r="A55" s="28"/>
      <c r="B55" s="246"/>
      <c r="C55" s="247"/>
      <c r="D55" s="57"/>
      <c r="E55" s="72"/>
    </row>
    <row r="56" spans="1:5" s="14" customFormat="1" ht="15.75">
      <c r="A56" s="60" t="s">
        <v>1140</v>
      </c>
      <c r="B56" s="246" t="s">
        <v>1141</v>
      </c>
      <c r="C56" s="247" t="s">
        <v>1141</v>
      </c>
      <c r="D56" s="57"/>
      <c r="E56" s="72"/>
    </row>
    <row r="57" spans="1:5" s="14" customFormat="1" ht="15.75">
      <c r="A57" s="60"/>
      <c r="B57" s="246"/>
      <c r="C57" s="247"/>
      <c r="D57" s="57"/>
      <c r="E57" s="72"/>
    </row>
    <row r="58" spans="1:5" s="14" customFormat="1" ht="15.75">
      <c r="A58" s="60" t="s">
        <v>1142</v>
      </c>
      <c r="B58" s="246" t="s">
        <v>1141</v>
      </c>
      <c r="C58" s="247" t="s">
        <v>1141</v>
      </c>
      <c r="D58" s="57"/>
      <c r="E58" s="72"/>
    </row>
    <row r="59" spans="1:5" s="14" customFormat="1" ht="15.75">
      <c r="A59" s="60"/>
      <c r="B59" s="246"/>
      <c r="C59" s="247"/>
      <c r="D59" s="57"/>
      <c r="E59" s="72"/>
    </row>
    <row r="60" spans="1:5" s="14" customFormat="1" ht="31.5">
      <c r="A60" s="60" t="s">
        <v>1143</v>
      </c>
      <c r="B60" s="246" t="s">
        <v>1141</v>
      </c>
      <c r="C60" s="247" t="s">
        <v>1141</v>
      </c>
      <c r="D60" s="57"/>
      <c r="E60" s="72"/>
    </row>
    <row r="61" spans="1:5" s="14" customFormat="1" ht="15">
      <c r="A61" s="28"/>
      <c r="B61" s="246"/>
      <c r="C61" s="247"/>
      <c r="D61" s="57"/>
      <c r="E61" s="72"/>
    </row>
    <row r="62" spans="1:5" s="14" customFormat="1" ht="15.75">
      <c r="A62" s="60" t="s">
        <v>1144</v>
      </c>
      <c r="B62" s="246"/>
      <c r="C62" s="247"/>
      <c r="D62" s="57"/>
      <c r="E62" s="72"/>
    </row>
    <row r="63" spans="1:5" s="14" customFormat="1" ht="15">
      <c r="A63" s="28"/>
      <c r="B63" s="246"/>
      <c r="C63" s="247"/>
      <c r="D63" s="57"/>
      <c r="E63" s="72"/>
    </row>
    <row r="64" spans="1:5" s="14" customFormat="1" ht="15.75">
      <c r="A64" s="60" t="s">
        <v>1145</v>
      </c>
      <c r="B64" s="246"/>
      <c r="C64" s="247"/>
      <c r="D64" s="57"/>
      <c r="E64" s="72"/>
    </row>
    <row r="65" spans="1:5" s="14" customFormat="1" ht="15">
      <c r="A65" s="28" t="s">
        <v>0</v>
      </c>
      <c r="B65" s="246">
        <v>335</v>
      </c>
      <c r="C65" s="247">
        <v>385</v>
      </c>
      <c r="D65" s="57">
        <f>SUM(C65-B65)</f>
        <v>50</v>
      </c>
      <c r="E65" s="59">
        <f>+ROUND(+D65/B65*100,2)</f>
        <v>14.93</v>
      </c>
    </row>
    <row r="66" spans="1:5" s="14" customFormat="1" ht="15">
      <c r="A66" s="28" t="s">
        <v>1</v>
      </c>
      <c r="B66" s="246">
        <v>16565</v>
      </c>
      <c r="C66" s="247">
        <v>19049</v>
      </c>
      <c r="D66" s="57">
        <f>SUM(C66-B66)</f>
        <v>2484</v>
      </c>
      <c r="E66" s="59">
        <f>+ROUND(+D66/B66*100,2)</f>
        <v>15</v>
      </c>
    </row>
    <row r="67" spans="1:5" s="14" customFormat="1" ht="15">
      <c r="A67" s="28"/>
      <c r="B67" s="246"/>
      <c r="C67" s="247"/>
      <c r="D67" s="57"/>
      <c r="E67" s="59"/>
    </row>
    <row r="68" spans="1:5" s="14" customFormat="1" ht="15.75">
      <c r="A68" s="60" t="s">
        <v>2</v>
      </c>
      <c r="B68" s="246"/>
      <c r="C68" s="247"/>
      <c r="D68" s="57"/>
      <c r="E68" s="59"/>
    </row>
    <row r="69" spans="1:5" s="14" customFormat="1" ht="15">
      <c r="A69" s="28"/>
      <c r="B69" s="246"/>
      <c r="C69" s="247"/>
      <c r="D69" s="57"/>
      <c r="E69" s="59"/>
    </row>
    <row r="70" spans="1:5" s="14" customFormat="1" ht="31.5">
      <c r="A70" s="60" t="s">
        <v>3</v>
      </c>
      <c r="B70" s="246">
        <v>95</v>
      </c>
      <c r="C70" s="247">
        <v>110</v>
      </c>
      <c r="D70" s="57">
        <f>SUM(C70-B70)</f>
        <v>15</v>
      </c>
      <c r="E70" s="59">
        <f>+ROUND(+D70/B70*100,2)</f>
        <v>15.79</v>
      </c>
    </row>
    <row r="71" spans="1:5" s="14" customFormat="1" ht="15.75">
      <c r="A71" s="60" t="s">
        <v>4</v>
      </c>
      <c r="B71" s="246">
        <v>95</v>
      </c>
      <c r="C71" s="247">
        <v>110</v>
      </c>
      <c r="D71" s="57">
        <f>SUM(C71-B71)</f>
        <v>15</v>
      </c>
      <c r="E71" s="59">
        <f>+ROUND(+D71/B71*100,2)</f>
        <v>15.79</v>
      </c>
    </row>
    <row r="72" spans="1:5" s="14" customFormat="1" ht="15.75">
      <c r="A72" s="60" t="s">
        <v>1042</v>
      </c>
      <c r="B72" s="246">
        <v>335</v>
      </c>
      <c r="C72" s="247">
        <v>385</v>
      </c>
      <c r="D72" s="57">
        <f>SUM(C72-B72)</f>
        <v>50</v>
      </c>
      <c r="E72" s="59">
        <f>+ROUND(+D72/B72*100,2)</f>
        <v>14.93</v>
      </c>
    </row>
    <row r="73" spans="1:5" s="14" customFormat="1" ht="15">
      <c r="A73" s="28"/>
      <c r="B73" s="246"/>
      <c r="C73" s="247"/>
      <c r="D73" s="57"/>
      <c r="E73" s="59"/>
    </row>
    <row r="74" spans="1:5" s="14" customFormat="1" ht="15.75">
      <c r="A74" s="60" t="s">
        <v>5</v>
      </c>
      <c r="B74" s="246"/>
      <c r="C74" s="247"/>
      <c r="D74" s="57"/>
      <c r="E74" s="72"/>
    </row>
    <row r="75" spans="1:5" s="14" customFormat="1" ht="15">
      <c r="A75" s="28"/>
      <c r="B75" s="246"/>
      <c r="C75" s="247"/>
      <c r="D75" s="57"/>
      <c r="E75" s="72"/>
    </row>
    <row r="76" spans="1:5" s="14" customFormat="1" ht="30.75">
      <c r="A76" s="60" t="s">
        <v>1043</v>
      </c>
      <c r="B76" s="246">
        <v>170</v>
      </c>
      <c r="C76" s="247">
        <v>195</v>
      </c>
      <c r="D76" s="57">
        <f>SUM(C76-B76)</f>
        <v>25</v>
      </c>
      <c r="E76" s="59">
        <f>+ROUND(+D76/B76*100,2)</f>
        <v>14.71</v>
      </c>
    </row>
    <row r="77" spans="1:5" s="14" customFormat="1" ht="15">
      <c r="A77" s="28"/>
      <c r="B77" s="246"/>
      <c r="C77" s="247"/>
      <c r="D77" s="57"/>
      <c r="E77" s="59"/>
    </row>
    <row r="78" spans="1:5" s="14" customFormat="1" ht="15.75">
      <c r="A78" s="60" t="s">
        <v>6</v>
      </c>
      <c r="B78" s="246"/>
      <c r="C78" s="247"/>
      <c r="D78" s="57"/>
      <c r="E78" s="59"/>
    </row>
    <row r="79" spans="1:5" s="14" customFormat="1" ht="15.75">
      <c r="A79" s="60"/>
      <c r="B79" s="246"/>
      <c r="C79" s="247"/>
      <c r="D79" s="57"/>
      <c r="E79" s="59"/>
    </row>
    <row r="80" spans="1:5" s="14" customFormat="1" ht="15.75">
      <c r="A80" s="60" t="s">
        <v>7</v>
      </c>
      <c r="B80" s="246"/>
      <c r="C80" s="247"/>
      <c r="D80" s="57"/>
      <c r="E80" s="59"/>
    </row>
    <row r="81" spans="1:5" s="14" customFormat="1" ht="30">
      <c r="A81" s="28" t="s">
        <v>8</v>
      </c>
      <c r="B81" s="246">
        <v>335</v>
      </c>
      <c r="C81" s="247">
        <v>385</v>
      </c>
      <c r="D81" s="57">
        <f>SUM(C81-B81)</f>
        <v>50</v>
      </c>
      <c r="E81" s="59">
        <f>+ROUND(+D81/B81*100,2)</f>
        <v>14.93</v>
      </c>
    </row>
    <row r="82" spans="1:5" s="14" customFormat="1" ht="15">
      <c r="A82" s="28" t="s">
        <v>9</v>
      </c>
      <c r="B82" s="246">
        <v>70</v>
      </c>
      <c r="C82" s="247">
        <v>80</v>
      </c>
      <c r="D82" s="57">
        <f>SUM(C82-B82)</f>
        <v>10</v>
      </c>
      <c r="E82" s="59">
        <f>+ROUND(+D82/B82*100,2)</f>
        <v>14.29</v>
      </c>
    </row>
    <row r="83" spans="1:5" s="14" customFormat="1" ht="15">
      <c r="A83" s="28"/>
      <c r="B83" s="246"/>
      <c r="C83" s="247"/>
      <c r="D83" s="57"/>
      <c r="E83" s="72"/>
    </row>
    <row r="84" spans="1:5" s="14" customFormat="1" ht="31.5">
      <c r="A84" s="60" t="s">
        <v>10</v>
      </c>
      <c r="B84" s="246"/>
      <c r="C84" s="247"/>
      <c r="D84" s="57"/>
      <c r="E84" s="72"/>
    </row>
    <row r="85" spans="1:5" s="14" customFormat="1" ht="15">
      <c r="A85" s="28" t="s">
        <v>11</v>
      </c>
      <c r="B85" s="246">
        <v>25</v>
      </c>
      <c r="C85" s="247">
        <v>28</v>
      </c>
      <c r="D85" s="57">
        <f>SUM(C85-B85)</f>
        <v>3</v>
      </c>
      <c r="E85" s="59">
        <f>+ROUND(+D85/B85*100,2)</f>
        <v>12</v>
      </c>
    </row>
    <row r="86" spans="1:5" s="14" customFormat="1" ht="15">
      <c r="A86" s="28" t="s">
        <v>12</v>
      </c>
      <c r="B86" s="246">
        <v>85</v>
      </c>
      <c r="C86" s="247">
        <v>97</v>
      </c>
      <c r="D86" s="57">
        <f>SUM(C86-B86)</f>
        <v>12</v>
      </c>
      <c r="E86" s="59">
        <f>+ROUND(+D86/B86*100,2)</f>
        <v>14.12</v>
      </c>
    </row>
    <row r="87" spans="1:5" s="14" customFormat="1" ht="30">
      <c r="A87" s="28" t="s">
        <v>13</v>
      </c>
      <c r="B87" s="246"/>
      <c r="C87" s="247"/>
      <c r="D87" s="57"/>
      <c r="E87" s="72"/>
    </row>
    <row r="88" spans="1:5" s="14" customFormat="1" ht="15">
      <c r="A88" s="28"/>
      <c r="B88" s="246"/>
      <c r="C88" s="247"/>
      <c r="D88" s="57"/>
      <c r="E88" s="72"/>
    </row>
    <row r="89" spans="1:5" s="14" customFormat="1" ht="15.75">
      <c r="A89" s="60" t="s">
        <v>14</v>
      </c>
      <c r="B89" s="246"/>
      <c r="C89" s="247"/>
      <c r="D89" s="57"/>
      <c r="E89" s="72"/>
    </row>
    <row r="90" spans="1:5" s="14" customFormat="1" ht="15.75">
      <c r="A90" s="60"/>
      <c r="B90" s="246"/>
      <c r="C90" s="247"/>
      <c r="D90" s="57"/>
      <c r="E90" s="72"/>
    </row>
    <row r="91" spans="1:5" s="14" customFormat="1" ht="15.75">
      <c r="A91" s="60" t="s">
        <v>15</v>
      </c>
      <c r="B91" s="246"/>
      <c r="C91" s="247"/>
      <c r="D91" s="57"/>
      <c r="E91" s="72"/>
    </row>
    <row r="92" spans="1:5" s="14" customFormat="1" ht="30">
      <c r="A92" s="28" t="s">
        <v>16</v>
      </c>
      <c r="B92" s="246">
        <v>170</v>
      </c>
      <c r="C92" s="247">
        <v>195</v>
      </c>
      <c r="D92" s="57">
        <f>SUM(C92-B92)</f>
        <v>25</v>
      </c>
      <c r="E92" s="59">
        <f>+ROUND(+D92/B92*100,2)</f>
        <v>14.71</v>
      </c>
    </row>
    <row r="93" spans="1:5" s="14" customFormat="1" ht="15">
      <c r="A93" s="28"/>
      <c r="B93" s="246"/>
      <c r="C93" s="247"/>
      <c r="D93" s="57"/>
      <c r="E93" s="72"/>
    </row>
    <row r="94" spans="1:5" s="14" customFormat="1" ht="15.75">
      <c r="A94" s="60" t="s">
        <v>18</v>
      </c>
      <c r="B94" s="246"/>
      <c r="C94" s="247"/>
      <c r="D94" s="57"/>
      <c r="E94" s="72"/>
    </row>
    <row r="95" spans="1:5" s="14" customFormat="1" ht="15">
      <c r="A95" s="28"/>
      <c r="B95" s="246"/>
      <c r="C95" s="247"/>
      <c r="D95" s="57"/>
      <c r="E95" s="72"/>
    </row>
    <row r="96" spans="1:5" s="14" customFormat="1" ht="15.75">
      <c r="A96" s="60" t="s">
        <v>19</v>
      </c>
      <c r="B96" s="246" t="s">
        <v>20</v>
      </c>
      <c r="C96" s="247" t="s">
        <v>20</v>
      </c>
      <c r="D96" s="57"/>
      <c r="E96" s="72"/>
    </row>
    <row r="97" spans="1:5" s="14" customFormat="1" ht="15.75">
      <c r="A97" s="60" t="s">
        <v>21</v>
      </c>
      <c r="B97" s="246">
        <v>170</v>
      </c>
      <c r="C97" s="247">
        <v>195</v>
      </c>
      <c r="D97" s="57">
        <f>SUM(C97-B97)</f>
        <v>25</v>
      </c>
      <c r="E97" s="59">
        <f>+ROUND(+D97/B97*100,2)</f>
        <v>14.71</v>
      </c>
    </row>
    <row r="98" spans="1:5" s="14" customFormat="1" ht="30">
      <c r="A98" s="60" t="s">
        <v>22</v>
      </c>
      <c r="B98" s="246" t="s">
        <v>23</v>
      </c>
      <c r="C98" s="247" t="s">
        <v>23</v>
      </c>
      <c r="D98" s="57"/>
      <c r="E98" s="72"/>
    </row>
    <row r="99" spans="1:5" s="14" customFormat="1" ht="15">
      <c r="A99" s="28"/>
      <c r="B99" s="246"/>
      <c r="C99" s="247"/>
      <c r="D99" s="57"/>
      <c r="E99" s="72"/>
    </row>
    <row r="100" spans="1:5" s="14" customFormat="1" ht="121.5">
      <c r="A100" s="66" t="s">
        <v>1044</v>
      </c>
      <c r="B100" s="246"/>
      <c r="C100" s="247"/>
      <c r="D100" s="57"/>
      <c r="E100" s="72"/>
    </row>
    <row r="101" spans="1:5" s="14" customFormat="1" ht="15">
      <c r="A101" s="28"/>
      <c r="B101" s="246"/>
      <c r="C101" s="247"/>
      <c r="D101" s="57"/>
      <c r="E101" s="72"/>
    </row>
    <row r="102" spans="1:5" s="14" customFormat="1" ht="75">
      <c r="A102" s="28" t="s">
        <v>24</v>
      </c>
      <c r="B102" s="246"/>
      <c r="C102" s="247"/>
      <c r="D102" s="57"/>
      <c r="E102" s="72"/>
    </row>
    <row r="103" spans="1:5" s="14" customFormat="1" ht="15">
      <c r="A103" s="28" t="s">
        <v>25</v>
      </c>
      <c r="B103" s="246">
        <v>50</v>
      </c>
      <c r="C103" s="247">
        <v>57</v>
      </c>
      <c r="D103" s="57">
        <f>SUM(C103-B103)</f>
        <v>7</v>
      </c>
      <c r="E103" s="59">
        <f>+ROUND(+D103/B103*100,2)</f>
        <v>14</v>
      </c>
    </row>
    <row r="104" spans="1:5" s="14" customFormat="1" ht="15">
      <c r="A104" s="28" t="s">
        <v>26</v>
      </c>
      <c r="B104" s="246">
        <v>500</v>
      </c>
      <c r="C104" s="247">
        <v>575</v>
      </c>
      <c r="D104" s="57">
        <f>SUM(C104-B104)</f>
        <v>75</v>
      </c>
      <c r="E104" s="59">
        <f>+ROUND(+D104/B104*100,2)</f>
        <v>15</v>
      </c>
    </row>
    <row r="105" spans="1:5" s="14" customFormat="1" ht="15">
      <c r="A105" s="28" t="s">
        <v>27</v>
      </c>
      <c r="B105" s="246">
        <v>170</v>
      </c>
      <c r="C105" s="247">
        <v>195</v>
      </c>
      <c r="D105" s="57">
        <f>SUM(C105-B105)</f>
        <v>25</v>
      </c>
      <c r="E105" s="59">
        <f>+ROUND(+D105/B105*100,2)</f>
        <v>14.71</v>
      </c>
    </row>
    <row r="106" spans="1:5" s="14" customFormat="1" ht="15">
      <c r="A106" s="28"/>
      <c r="B106" s="246"/>
      <c r="C106" s="247"/>
      <c r="D106" s="57"/>
      <c r="E106" s="72"/>
    </row>
    <row r="107" spans="1:5" s="14" customFormat="1" ht="75">
      <c r="A107" s="28" t="s">
        <v>28</v>
      </c>
      <c r="B107" s="246"/>
      <c r="C107" s="247"/>
      <c r="D107" s="57"/>
      <c r="E107" s="72"/>
    </row>
    <row r="108" spans="1:5" s="14" customFormat="1" ht="15">
      <c r="A108" s="28" t="s">
        <v>29</v>
      </c>
      <c r="B108" s="246">
        <v>25</v>
      </c>
      <c r="C108" s="247">
        <v>28</v>
      </c>
      <c r="D108" s="57">
        <f>SUM(C108-B108)</f>
        <v>3</v>
      </c>
      <c r="E108" s="59">
        <f>+ROUND(+D108/B108*100,2)</f>
        <v>12</v>
      </c>
    </row>
    <row r="109" spans="1:5" s="14" customFormat="1" ht="15">
      <c r="A109" s="28" t="s">
        <v>30</v>
      </c>
      <c r="B109" s="246">
        <v>170</v>
      </c>
      <c r="C109" s="247">
        <v>195</v>
      </c>
      <c r="D109" s="57">
        <f>SUM(C109-B109)</f>
        <v>25</v>
      </c>
      <c r="E109" s="59">
        <f>+ROUND(+D109/B109*100,2)</f>
        <v>14.71</v>
      </c>
    </row>
    <row r="110" spans="1:5" s="14" customFormat="1" ht="15">
      <c r="A110" s="28"/>
      <c r="B110" s="246"/>
      <c r="C110" s="247"/>
      <c r="D110" s="57"/>
      <c r="E110" s="72"/>
    </row>
    <row r="111" spans="1:5" s="14" customFormat="1" ht="15">
      <c r="A111" s="28"/>
      <c r="B111" s="246"/>
      <c r="C111" s="247"/>
      <c r="D111" s="57"/>
      <c r="E111" s="72"/>
    </row>
    <row r="112" spans="1:5" s="14" customFormat="1" ht="15.75">
      <c r="A112" s="70" t="s">
        <v>1055</v>
      </c>
      <c r="B112" s="248"/>
      <c r="C112" s="247"/>
      <c r="D112" s="57"/>
      <c r="E112" s="72"/>
    </row>
    <row r="113" spans="1:5" s="14" customFormat="1" ht="15.75">
      <c r="A113" s="28"/>
      <c r="B113" s="248"/>
      <c r="C113" s="247"/>
      <c r="D113" s="57"/>
      <c r="E113" s="72"/>
    </row>
    <row r="114" spans="1:5" s="14" customFormat="1" ht="15.75">
      <c r="A114" s="60" t="s">
        <v>31</v>
      </c>
      <c r="B114" s="246"/>
      <c r="C114" s="247"/>
      <c r="D114" s="57"/>
      <c r="E114" s="72"/>
    </row>
    <row r="115" spans="1:5" s="14" customFormat="1" ht="15.75">
      <c r="A115" s="60"/>
      <c r="B115" s="246"/>
      <c r="C115" s="247"/>
      <c r="D115" s="57"/>
      <c r="E115" s="72"/>
    </row>
    <row r="116" spans="1:5" s="14" customFormat="1" ht="15">
      <c r="A116" s="28" t="s">
        <v>32</v>
      </c>
      <c r="B116" s="246">
        <v>15.6</v>
      </c>
      <c r="C116" s="247">
        <v>15.9</v>
      </c>
      <c r="D116" s="57">
        <f aca="true" t="shared" si="0" ref="D116:D122">SUM(C116-B116)</f>
        <v>0.3000000000000007</v>
      </c>
      <c r="E116" s="59">
        <f aca="true" t="shared" si="1" ref="E116:E122">+ROUND(+D116/B116*100,2)</f>
        <v>1.92</v>
      </c>
    </row>
    <row r="117" spans="1:5" s="14" customFormat="1" ht="15">
      <c r="A117" s="28" t="s">
        <v>33</v>
      </c>
      <c r="B117" s="246">
        <v>15.6</v>
      </c>
      <c r="C117" s="247">
        <v>15.9</v>
      </c>
      <c r="D117" s="57">
        <f t="shared" si="0"/>
        <v>0.3000000000000007</v>
      </c>
      <c r="E117" s="59">
        <f t="shared" si="1"/>
        <v>1.92</v>
      </c>
    </row>
    <row r="118" spans="1:5" s="14" customFormat="1" ht="15">
      <c r="A118" s="28" t="s">
        <v>34</v>
      </c>
      <c r="B118" s="246">
        <v>20.8</v>
      </c>
      <c r="C118" s="247">
        <v>21.2</v>
      </c>
      <c r="D118" s="57">
        <f t="shared" si="0"/>
        <v>0.3999999999999986</v>
      </c>
      <c r="E118" s="59">
        <f t="shared" si="1"/>
        <v>1.92</v>
      </c>
    </row>
    <row r="119" spans="1:5" s="14" customFormat="1" ht="15">
      <c r="A119" s="28" t="s">
        <v>35</v>
      </c>
      <c r="B119" s="246">
        <v>20.8</v>
      </c>
      <c r="C119" s="247">
        <v>21.2</v>
      </c>
      <c r="D119" s="57">
        <f t="shared" si="0"/>
        <v>0.3999999999999986</v>
      </c>
      <c r="E119" s="59">
        <f t="shared" si="1"/>
        <v>1.92</v>
      </c>
    </row>
    <row r="120" spans="1:5" s="14" customFormat="1" ht="15">
      <c r="A120" s="28" t="s">
        <v>36</v>
      </c>
      <c r="B120" s="246">
        <v>6.24</v>
      </c>
      <c r="C120" s="247">
        <v>6.36</v>
      </c>
      <c r="D120" s="57">
        <f t="shared" si="0"/>
        <v>0.1200000000000001</v>
      </c>
      <c r="E120" s="59">
        <f t="shared" si="1"/>
        <v>1.92</v>
      </c>
    </row>
    <row r="121" spans="1:5" s="14" customFormat="1" ht="15">
      <c r="A121" s="28" t="s">
        <v>282</v>
      </c>
      <c r="B121" s="246">
        <v>25</v>
      </c>
      <c r="C121" s="247">
        <v>25</v>
      </c>
      <c r="D121" s="57">
        <f t="shared" si="0"/>
        <v>0</v>
      </c>
      <c r="E121" s="59">
        <f t="shared" si="1"/>
        <v>0</v>
      </c>
    </row>
    <row r="122" spans="1:5" s="14" customFormat="1" ht="15">
      <c r="A122" s="28" t="s">
        <v>283</v>
      </c>
      <c r="B122" s="246">
        <v>30</v>
      </c>
      <c r="C122" s="247">
        <v>30</v>
      </c>
      <c r="D122" s="57">
        <f t="shared" si="0"/>
        <v>0</v>
      </c>
      <c r="E122" s="59">
        <f t="shared" si="1"/>
        <v>0</v>
      </c>
    </row>
    <row r="123" spans="1:5" s="14" customFormat="1" ht="45">
      <c r="A123" s="28" t="s">
        <v>284</v>
      </c>
      <c r="B123" s="246" t="s">
        <v>285</v>
      </c>
      <c r="C123" s="247" t="s">
        <v>285</v>
      </c>
      <c r="D123" s="57">
        <v>0</v>
      </c>
      <c r="E123" s="59">
        <v>0</v>
      </c>
    </row>
    <row r="124" spans="1:5" s="14" customFormat="1" ht="15">
      <c r="A124" s="28" t="s">
        <v>286</v>
      </c>
      <c r="B124" s="246">
        <v>30</v>
      </c>
      <c r="C124" s="247">
        <v>30</v>
      </c>
      <c r="D124" s="57">
        <f>SUM(C124-B124)</f>
        <v>0</v>
      </c>
      <c r="E124" s="59">
        <f>+ROUND(+D124/B124*100,2)</f>
        <v>0</v>
      </c>
    </row>
    <row r="125" spans="1:5" s="14" customFormat="1" ht="15">
      <c r="A125" s="28" t="s">
        <v>287</v>
      </c>
      <c r="B125" s="246">
        <v>7.5</v>
      </c>
      <c r="C125" s="247">
        <v>7.5</v>
      </c>
      <c r="D125" s="57">
        <f>SUM(C125-B125)</f>
        <v>0</v>
      </c>
      <c r="E125" s="59">
        <f>+ROUND(+D125/B125*100,2)</f>
        <v>0</v>
      </c>
    </row>
    <row r="126" spans="1:5" s="14" customFormat="1" ht="15">
      <c r="A126" s="28" t="s">
        <v>37</v>
      </c>
      <c r="B126" s="246" t="s">
        <v>38</v>
      </c>
      <c r="C126" s="247" t="s">
        <v>38</v>
      </c>
      <c r="D126" s="57"/>
      <c r="E126" s="72"/>
    </row>
    <row r="127" spans="1:5" s="14" customFormat="1" ht="15">
      <c r="A127" s="28" t="s">
        <v>37</v>
      </c>
      <c r="B127" s="246" t="s">
        <v>38</v>
      </c>
      <c r="C127" s="247" t="s">
        <v>38</v>
      </c>
      <c r="D127" s="57"/>
      <c r="E127" s="72"/>
    </row>
    <row r="128" spans="1:5" s="14" customFormat="1" ht="15.75">
      <c r="A128" s="60"/>
      <c r="B128" s="246"/>
      <c r="C128" s="247"/>
      <c r="D128" s="57"/>
      <c r="E128" s="72"/>
    </row>
    <row r="129" spans="1:5" s="14" customFormat="1" ht="15.75">
      <c r="A129" s="60" t="s">
        <v>39</v>
      </c>
      <c r="B129" s="246"/>
      <c r="C129" s="247"/>
      <c r="D129" s="57"/>
      <c r="E129" s="72"/>
    </row>
    <row r="130" spans="1:5" s="14" customFormat="1" ht="15.75">
      <c r="A130" s="60"/>
      <c r="B130" s="246"/>
      <c r="C130" s="247"/>
      <c r="D130" s="57"/>
      <c r="E130" s="72"/>
    </row>
    <row r="131" spans="1:5" s="14" customFormat="1" ht="15">
      <c r="A131" s="28" t="s">
        <v>40</v>
      </c>
      <c r="B131" s="246">
        <v>5.2</v>
      </c>
      <c r="C131" s="247">
        <v>5.3</v>
      </c>
      <c r="D131" s="57">
        <f>SUM(C131-B131)</f>
        <v>0.09999999999999964</v>
      </c>
      <c r="E131" s="59">
        <f>+ROUND(+D131/B131*100,2)</f>
        <v>1.92</v>
      </c>
    </row>
    <row r="132" spans="1:5" s="14" customFormat="1" ht="15">
      <c r="A132" s="28" t="s">
        <v>41</v>
      </c>
      <c r="B132" s="246">
        <v>5.2</v>
      </c>
      <c r="C132" s="247">
        <v>5.3</v>
      </c>
      <c r="D132" s="57">
        <f>SUM(C132-B132)</f>
        <v>0.09999999999999964</v>
      </c>
      <c r="E132" s="59">
        <f>+ROUND(+D132/B132*100,2)</f>
        <v>1.92</v>
      </c>
    </row>
    <row r="133" spans="1:5" s="14" customFormat="1" ht="15">
      <c r="A133" s="28" t="s">
        <v>42</v>
      </c>
      <c r="B133" s="246">
        <v>5.2</v>
      </c>
      <c r="C133" s="247">
        <v>5.3</v>
      </c>
      <c r="D133" s="57">
        <f>SUM(C133-B133)</f>
        <v>0.09999999999999964</v>
      </c>
      <c r="E133" s="59">
        <f>+ROUND(+D133/B133*100,2)</f>
        <v>1.92</v>
      </c>
    </row>
    <row r="134" spans="1:5" s="14" customFormat="1" ht="15">
      <c r="A134" s="28" t="s">
        <v>43</v>
      </c>
      <c r="B134" s="246">
        <v>0</v>
      </c>
      <c r="C134" s="247">
        <v>0</v>
      </c>
      <c r="D134" s="57">
        <f>SUM(C134-B134)</f>
        <v>0</v>
      </c>
      <c r="E134" s="59">
        <v>0</v>
      </c>
    </row>
    <row r="135" spans="1:5" s="14" customFormat="1" ht="15">
      <c r="A135" s="28" t="s">
        <v>44</v>
      </c>
      <c r="B135" s="246">
        <v>0</v>
      </c>
      <c r="C135" s="247">
        <v>0</v>
      </c>
      <c r="D135" s="57">
        <f>SUM(C135-B135)</f>
        <v>0</v>
      </c>
      <c r="E135" s="59">
        <v>0</v>
      </c>
    </row>
    <row r="136" spans="1:5" s="14" customFormat="1" ht="15">
      <c r="A136" s="28" t="s">
        <v>45</v>
      </c>
      <c r="B136" s="246"/>
      <c r="C136" s="247"/>
      <c r="D136" s="57"/>
      <c r="E136" s="59"/>
    </row>
    <row r="137" spans="1:5" s="14" customFormat="1" ht="15">
      <c r="A137" s="28"/>
      <c r="B137" s="246"/>
      <c r="C137" s="247"/>
      <c r="D137" s="57"/>
      <c r="E137" s="59"/>
    </row>
    <row r="138" spans="1:5" s="14" customFormat="1" ht="15.75">
      <c r="A138" s="60" t="s">
        <v>46</v>
      </c>
      <c r="B138" s="246"/>
      <c r="C138" s="247"/>
      <c r="D138" s="57"/>
      <c r="E138" s="59"/>
    </row>
    <row r="139" spans="1:5" s="14" customFormat="1" ht="15">
      <c r="A139" s="28" t="s">
        <v>47</v>
      </c>
      <c r="B139" s="246">
        <v>0</v>
      </c>
      <c r="C139" s="247">
        <v>0</v>
      </c>
      <c r="D139" s="57">
        <f>SUM(C139-B139)</f>
        <v>0</v>
      </c>
      <c r="E139" s="59">
        <v>0</v>
      </c>
    </row>
    <row r="140" spans="1:5" s="14" customFormat="1" ht="15">
      <c r="A140" s="28" t="s">
        <v>48</v>
      </c>
      <c r="B140" s="246">
        <v>0</v>
      </c>
      <c r="C140" s="247">
        <v>0</v>
      </c>
      <c r="D140" s="57">
        <f>SUM(C140-B140)</f>
        <v>0</v>
      </c>
      <c r="E140" s="59">
        <v>0</v>
      </c>
    </row>
    <row r="141" spans="1:5" s="14" customFormat="1" ht="15">
      <c r="A141" s="28"/>
      <c r="B141" s="246"/>
      <c r="C141" s="247"/>
      <c r="D141" s="57"/>
      <c r="E141" s="59"/>
    </row>
    <row r="142" spans="1:5" s="14" customFormat="1" ht="15.75">
      <c r="A142" s="70" t="s">
        <v>1081</v>
      </c>
      <c r="B142" s="246"/>
      <c r="C142" s="247"/>
      <c r="D142" s="57"/>
      <c r="E142" s="59"/>
    </row>
    <row r="143" spans="1:5" s="14" customFormat="1" ht="15">
      <c r="A143" s="28"/>
      <c r="B143" s="246"/>
      <c r="C143" s="247"/>
      <c r="D143" s="57"/>
      <c r="E143" s="59"/>
    </row>
    <row r="144" spans="1:5" s="14" customFormat="1" ht="15.75">
      <c r="A144" s="60" t="s">
        <v>49</v>
      </c>
      <c r="B144" s="246"/>
      <c r="C144" s="247"/>
      <c r="D144" s="57"/>
      <c r="E144" s="59"/>
    </row>
    <row r="145" spans="1:5" s="14" customFormat="1" ht="15">
      <c r="A145" s="28"/>
      <c r="B145" s="246"/>
      <c r="C145" s="247"/>
      <c r="D145" s="57"/>
      <c r="E145" s="59"/>
    </row>
    <row r="146" spans="1:5" s="14" customFormat="1" ht="15.75">
      <c r="A146" s="60" t="s">
        <v>1125</v>
      </c>
      <c r="B146" s="246"/>
      <c r="C146" s="247"/>
      <c r="D146" s="57"/>
      <c r="E146" s="59"/>
    </row>
    <row r="147" spans="1:5" s="14" customFormat="1" ht="15">
      <c r="A147" s="28" t="s">
        <v>50</v>
      </c>
      <c r="B147" s="246">
        <v>170.97</v>
      </c>
      <c r="C147" s="247">
        <v>174.38</v>
      </c>
      <c r="D147" s="57">
        <f>SUM(C147-B147)</f>
        <v>3.4099999999999966</v>
      </c>
      <c r="E147" s="59">
        <f>+ROUND(+D147/B147*100,2)</f>
        <v>1.99</v>
      </c>
    </row>
    <row r="148" spans="1:5" s="14" customFormat="1" ht="15">
      <c r="A148" s="28"/>
      <c r="B148" s="246">
        <v>142.48</v>
      </c>
      <c r="C148" s="247">
        <v>145.32</v>
      </c>
      <c r="D148" s="57">
        <f>SUM(C148-B148)</f>
        <v>2.8400000000000034</v>
      </c>
      <c r="E148" s="59">
        <f>+ROUND(+D148/B148*100,2)</f>
        <v>1.99</v>
      </c>
    </row>
    <row r="149" spans="1:5" s="14" customFormat="1" ht="15.75">
      <c r="A149" s="60"/>
      <c r="B149" s="246"/>
      <c r="C149" s="247"/>
      <c r="D149" s="57"/>
      <c r="E149" s="59"/>
    </row>
    <row r="150" spans="1:5" s="14" customFormat="1" ht="15">
      <c r="A150" s="28" t="s">
        <v>51</v>
      </c>
      <c r="B150" s="246">
        <v>39.93</v>
      </c>
      <c r="C150" s="247">
        <v>40.72</v>
      </c>
      <c r="D150" s="57">
        <f>SUM(C150-B150)</f>
        <v>0.7899999999999991</v>
      </c>
      <c r="E150" s="59">
        <f>+ROUND(+D150/B150*100,2)</f>
        <v>1.98</v>
      </c>
    </row>
    <row r="151" spans="1:5" s="14" customFormat="1" ht="15">
      <c r="A151" s="68"/>
      <c r="B151" s="246">
        <v>33.28</v>
      </c>
      <c r="C151" s="247">
        <v>33.94</v>
      </c>
      <c r="D151" s="57">
        <f>SUM(C151-B151)</f>
        <v>0.6599999999999966</v>
      </c>
      <c r="E151" s="59">
        <f>+ROUND(+D151/B151*100,2)</f>
        <v>1.98</v>
      </c>
    </row>
    <row r="152" spans="1:5" s="14" customFormat="1" ht="15">
      <c r="A152" s="28"/>
      <c r="B152" s="246"/>
      <c r="C152" s="247"/>
      <c r="D152" s="57"/>
      <c r="E152" s="72"/>
    </row>
    <row r="153" spans="1:5" s="14" customFormat="1" ht="15.75">
      <c r="A153" s="60" t="s">
        <v>1030</v>
      </c>
      <c r="B153" s="246"/>
      <c r="C153" s="247"/>
      <c r="D153" s="57"/>
      <c r="E153" s="72"/>
    </row>
    <row r="154" spans="1:5" s="14" customFormat="1" ht="15">
      <c r="A154" s="28" t="s">
        <v>50</v>
      </c>
      <c r="B154" s="246">
        <v>43.68</v>
      </c>
      <c r="C154" s="247">
        <v>44.5</v>
      </c>
      <c r="D154" s="57">
        <f>SUM(C154-B154)</f>
        <v>0.8200000000000003</v>
      </c>
      <c r="E154" s="59">
        <f>+ROUND(+D154/B154*100,2)</f>
        <v>1.88</v>
      </c>
    </row>
    <row r="155" spans="1:5" s="14" customFormat="1" ht="15.75">
      <c r="A155" s="60"/>
      <c r="B155" s="246">
        <v>36.4</v>
      </c>
      <c r="C155" s="247">
        <v>37</v>
      </c>
      <c r="D155" s="57">
        <f>SUM(C155-B155)</f>
        <v>0.6000000000000014</v>
      </c>
      <c r="E155" s="59">
        <f>+ROUND(+D155/B155*100,2)</f>
        <v>1.65</v>
      </c>
    </row>
    <row r="156" spans="1:5" s="14" customFormat="1" ht="15.75">
      <c r="A156" s="60"/>
      <c r="B156" s="246"/>
      <c r="C156" s="247"/>
      <c r="D156" s="57"/>
      <c r="E156" s="59"/>
    </row>
    <row r="157" spans="1:5" s="14" customFormat="1" ht="15">
      <c r="A157" s="28" t="s">
        <v>51</v>
      </c>
      <c r="B157" s="246" t="s">
        <v>38</v>
      </c>
      <c r="C157" s="247" t="s">
        <v>38</v>
      </c>
      <c r="D157" s="57"/>
      <c r="E157" s="59"/>
    </row>
    <row r="158" spans="1:5" s="14" customFormat="1" ht="15.75">
      <c r="A158" s="66"/>
      <c r="B158" s="246"/>
      <c r="C158" s="247"/>
      <c r="D158" s="57"/>
      <c r="E158" s="59"/>
    </row>
    <row r="159" spans="1:5" s="14" customFormat="1" ht="15.75">
      <c r="A159" s="69" t="s">
        <v>1127</v>
      </c>
      <c r="B159" s="248"/>
      <c r="C159" s="249"/>
      <c r="D159" s="57"/>
      <c r="E159" s="59"/>
    </row>
    <row r="160" spans="1:5" s="14" customFormat="1" ht="15.75">
      <c r="A160" s="28"/>
      <c r="B160" s="248"/>
      <c r="C160" s="249"/>
      <c r="D160" s="57"/>
      <c r="E160" s="59"/>
    </row>
    <row r="161" spans="1:5" s="14" customFormat="1" ht="15.75">
      <c r="A161" s="70" t="s">
        <v>1081</v>
      </c>
      <c r="B161" s="248"/>
      <c r="C161" s="247"/>
      <c r="D161" s="57"/>
      <c r="E161" s="59"/>
    </row>
    <row r="162" spans="1:5" s="14" customFormat="1" ht="15.75">
      <c r="A162" s="28"/>
      <c r="B162" s="248"/>
      <c r="C162" s="247"/>
      <c r="D162" s="57"/>
      <c r="E162" s="59"/>
    </row>
    <row r="163" spans="1:5" s="14" customFormat="1" ht="15.75">
      <c r="A163" s="60" t="s">
        <v>52</v>
      </c>
      <c r="B163" s="246"/>
      <c r="C163" s="247"/>
      <c r="D163" s="57"/>
      <c r="E163" s="59"/>
    </row>
    <row r="164" spans="1:5" s="14" customFormat="1" ht="15.75">
      <c r="A164" s="60"/>
      <c r="B164" s="246"/>
      <c r="C164" s="247"/>
      <c r="D164" s="57"/>
      <c r="E164" s="59"/>
    </row>
    <row r="165" spans="1:5" s="14" customFormat="1" ht="15">
      <c r="A165" s="28" t="s">
        <v>53</v>
      </c>
      <c r="B165" s="246"/>
      <c r="C165" s="247"/>
      <c r="D165" s="57"/>
      <c r="E165" s="59"/>
    </row>
    <row r="166" spans="1:5" s="14" customFormat="1" ht="15">
      <c r="A166" s="28" t="s">
        <v>54</v>
      </c>
      <c r="B166" s="246">
        <v>480</v>
      </c>
      <c r="C166" s="247">
        <v>480</v>
      </c>
      <c r="D166" s="57">
        <f>SUM(C166-B166)</f>
        <v>0</v>
      </c>
      <c r="E166" s="59">
        <f>+ROUND(+D166/B166*100,2)</f>
        <v>0</v>
      </c>
    </row>
    <row r="167" spans="1:5" s="14" customFormat="1" ht="15">
      <c r="A167" s="28" t="s">
        <v>55</v>
      </c>
      <c r="B167" s="246">
        <v>240</v>
      </c>
      <c r="C167" s="247">
        <v>240</v>
      </c>
      <c r="D167" s="57">
        <f>SUM(C167-B167)</f>
        <v>0</v>
      </c>
      <c r="E167" s="59">
        <f>+ROUND(+D167/B167*100,2)</f>
        <v>0</v>
      </c>
    </row>
    <row r="168" spans="1:5" s="14" customFormat="1" ht="15">
      <c r="A168" s="28"/>
      <c r="B168" s="246"/>
      <c r="C168" s="247"/>
      <c r="D168" s="57"/>
      <c r="E168" s="59"/>
    </row>
    <row r="169" spans="1:5" s="14" customFormat="1" ht="15">
      <c r="A169" s="28" t="s">
        <v>56</v>
      </c>
      <c r="B169" s="246"/>
      <c r="C169" s="247"/>
      <c r="D169" s="57"/>
      <c r="E169" s="59"/>
    </row>
    <row r="170" spans="1:5" s="14" customFormat="1" ht="15">
      <c r="A170" s="28" t="s">
        <v>54</v>
      </c>
      <c r="B170" s="246">
        <v>360</v>
      </c>
      <c r="C170" s="247">
        <v>360</v>
      </c>
      <c r="D170" s="57">
        <f>SUM(C170-B170)</f>
        <v>0</v>
      </c>
      <c r="E170" s="59">
        <f>+ROUND(+D170/B170*100,2)</f>
        <v>0</v>
      </c>
    </row>
    <row r="171" spans="1:5" s="14" customFormat="1" ht="15">
      <c r="A171" s="28" t="s">
        <v>55</v>
      </c>
      <c r="B171" s="246">
        <v>180</v>
      </c>
      <c r="C171" s="247">
        <v>180</v>
      </c>
      <c r="D171" s="57">
        <f>SUM(C171-B171)</f>
        <v>0</v>
      </c>
      <c r="E171" s="59">
        <f>+ROUND(+D171/B171*100,2)</f>
        <v>0</v>
      </c>
    </row>
    <row r="172" spans="1:5" s="14" customFormat="1" ht="15">
      <c r="A172" s="28"/>
      <c r="B172" s="246"/>
      <c r="C172" s="247"/>
      <c r="D172" s="57"/>
      <c r="E172" s="59"/>
    </row>
    <row r="173" spans="1:5" s="14" customFormat="1" ht="15">
      <c r="A173" s="28" t="s">
        <v>57</v>
      </c>
      <c r="B173" s="246"/>
      <c r="C173" s="247"/>
      <c r="D173" s="57"/>
      <c r="E173" s="59"/>
    </row>
    <row r="174" spans="1:5" s="14" customFormat="1" ht="15">
      <c r="A174" s="28" t="s">
        <v>54</v>
      </c>
      <c r="B174" s="246">
        <v>240</v>
      </c>
      <c r="C174" s="247">
        <v>240</v>
      </c>
      <c r="D174" s="57">
        <f>SUM(C174-B174)</f>
        <v>0</v>
      </c>
      <c r="E174" s="59">
        <f>+ROUND(+D174/B174*100,2)</f>
        <v>0</v>
      </c>
    </row>
    <row r="175" spans="1:5" s="14" customFormat="1" ht="15">
      <c r="A175" s="28" t="s">
        <v>55</v>
      </c>
      <c r="B175" s="246">
        <v>120</v>
      </c>
      <c r="C175" s="247">
        <v>120</v>
      </c>
      <c r="D175" s="57">
        <f>SUM(C175-B175)</f>
        <v>0</v>
      </c>
      <c r="E175" s="59">
        <f>+ROUND(+D175/B175*100,2)</f>
        <v>0</v>
      </c>
    </row>
    <row r="176" spans="1:5" s="14" customFormat="1" ht="15">
      <c r="A176" s="28"/>
      <c r="B176" s="246"/>
      <c r="C176" s="247"/>
      <c r="D176" s="57"/>
      <c r="E176" s="59"/>
    </row>
    <row r="177" spans="1:5" s="14" customFormat="1" ht="45">
      <c r="A177" s="28" t="s">
        <v>58</v>
      </c>
      <c r="B177" s="246"/>
      <c r="C177" s="247"/>
      <c r="D177" s="57"/>
      <c r="E177" s="72"/>
    </row>
    <row r="178" spans="1:5" s="14" customFormat="1" ht="15">
      <c r="A178" s="28"/>
      <c r="B178" s="246"/>
      <c r="C178" s="247"/>
      <c r="D178" s="57"/>
      <c r="E178" s="72"/>
    </row>
    <row r="179" spans="1:5" s="14" customFormat="1" ht="60">
      <c r="A179" s="28" t="s">
        <v>64</v>
      </c>
      <c r="B179" s="246">
        <v>50</v>
      </c>
      <c r="C179" s="247">
        <v>50</v>
      </c>
      <c r="D179" s="57">
        <f>SUM(C179-B179)</f>
        <v>0</v>
      </c>
      <c r="E179" s="59">
        <f>+ROUND(+D179/B179*100,2)</f>
        <v>0</v>
      </c>
    </row>
    <row r="180" spans="1:5" s="14" customFormat="1" ht="15">
      <c r="A180" s="28"/>
      <c r="B180" s="246"/>
      <c r="C180" s="247"/>
      <c r="D180" s="57"/>
      <c r="E180" s="59"/>
    </row>
    <row r="181" spans="1:5" s="14" customFormat="1" ht="30">
      <c r="A181" s="28" t="s">
        <v>65</v>
      </c>
      <c r="B181" s="246">
        <v>50</v>
      </c>
      <c r="C181" s="247">
        <v>50</v>
      </c>
      <c r="D181" s="57">
        <f>SUM(C181-B181)</f>
        <v>0</v>
      </c>
      <c r="E181" s="59">
        <f>+ROUND(+D181/B181*100,2)</f>
        <v>0</v>
      </c>
    </row>
    <row r="182" spans="1:5" s="14" customFormat="1" ht="15">
      <c r="A182" s="28"/>
      <c r="B182" s="246"/>
      <c r="C182" s="247"/>
      <c r="D182" s="57"/>
      <c r="E182" s="59"/>
    </row>
    <row r="183" spans="1:5" s="14" customFormat="1" ht="30">
      <c r="A183" s="28" t="s">
        <v>66</v>
      </c>
      <c r="B183" s="246"/>
      <c r="C183" s="247"/>
      <c r="D183" s="57"/>
      <c r="E183" s="59"/>
    </row>
    <row r="184" spans="1:5" s="14" customFormat="1" ht="15">
      <c r="A184" s="28"/>
      <c r="B184" s="246"/>
      <c r="C184" s="247"/>
      <c r="D184" s="57"/>
      <c r="E184" s="59"/>
    </row>
    <row r="185" spans="1:5" s="14" customFormat="1" ht="75">
      <c r="A185" s="28" t="s">
        <v>67</v>
      </c>
      <c r="B185" s="246">
        <v>50</v>
      </c>
      <c r="C185" s="247">
        <v>50</v>
      </c>
      <c r="D185" s="57">
        <f>SUM(C185-B185)</f>
        <v>0</v>
      </c>
      <c r="E185" s="59">
        <f>+ROUND(+D185/B185*100,2)</f>
        <v>0</v>
      </c>
    </row>
    <row r="186" spans="1:5" s="14" customFormat="1" ht="15">
      <c r="A186" s="28"/>
      <c r="B186" s="246"/>
      <c r="C186" s="247"/>
      <c r="D186" s="57"/>
      <c r="E186" s="59"/>
    </row>
    <row r="187" spans="1:5" s="14" customFormat="1" ht="15.75">
      <c r="A187" s="70" t="s">
        <v>1055</v>
      </c>
      <c r="B187" s="246"/>
      <c r="C187" s="247"/>
      <c r="D187" s="57"/>
      <c r="E187" s="59"/>
    </row>
    <row r="188" spans="1:5" s="14" customFormat="1" ht="15">
      <c r="A188" s="28"/>
      <c r="B188" s="246"/>
      <c r="C188" s="247"/>
      <c r="D188" s="57"/>
      <c r="E188" s="59"/>
    </row>
    <row r="189" spans="1:5" s="14" customFormat="1" ht="60">
      <c r="A189" s="68" t="s">
        <v>68</v>
      </c>
      <c r="B189" s="246">
        <v>50</v>
      </c>
      <c r="C189" s="247">
        <v>50</v>
      </c>
      <c r="D189" s="57">
        <f>SUM(C189-B189)</f>
        <v>0</v>
      </c>
      <c r="E189" s="59">
        <f>+ROUND(+D189/B189*100,2)</f>
        <v>0</v>
      </c>
    </row>
    <row r="190" spans="1:5" s="14" customFormat="1" ht="15.75">
      <c r="A190" s="60"/>
      <c r="B190" s="246"/>
      <c r="C190" s="247"/>
      <c r="D190" s="57"/>
      <c r="E190" s="59"/>
    </row>
    <row r="191" spans="1:5" s="14" customFormat="1" ht="15">
      <c r="A191" s="68" t="s">
        <v>69</v>
      </c>
      <c r="B191" s="246">
        <v>6</v>
      </c>
      <c r="C191" s="247">
        <v>6</v>
      </c>
      <c r="D191" s="57">
        <f>SUM(C191-B191)</f>
        <v>0</v>
      </c>
      <c r="E191" s="59">
        <f>+ROUND(+D191/B191*100,2)</f>
        <v>0</v>
      </c>
    </row>
    <row r="192" spans="1:5" s="14" customFormat="1" ht="15.75">
      <c r="A192" s="60"/>
      <c r="B192" s="246"/>
      <c r="C192" s="247"/>
      <c r="D192" s="57"/>
      <c r="E192" s="59"/>
    </row>
    <row r="193" spans="1:5" s="14" customFormat="1" ht="15">
      <c r="A193" s="28" t="s">
        <v>70</v>
      </c>
      <c r="B193" s="246">
        <v>50</v>
      </c>
      <c r="C193" s="247">
        <v>50</v>
      </c>
      <c r="D193" s="57">
        <f>SUM(C193-B193)</f>
        <v>0</v>
      </c>
      <c r="E193" s="59">
        <f>+ROUND(+D193/B193*100,2)</f>
        <v>0</v>
      </c>
    </row>
    <row r="194" spans="1:5" s="14" customFormat="1" ht="15">
      <c r="A194" s="68"/>
      <c r="B194" s="246"/>
      <c r="C194" s="247"/>
      <c r="D194" s="57"/>
      <c r="E194" s="59"/>
    </row>
    <row r="195" spans="1:5" s="14" customFormat="1" ht="15">
      <c r="A195" s="28" t="s">
        <v>71</v>
      </c>
      <c r="B195" s="246">
        <v>50</v>
      </c>
      <c r="C195" s="247">
        <v>50</v>
      </c>
      <c r="D195" s="57">
        <f>SUM(C195-B195)</f>
        <v>0</v>
      </c>
      <c r="E195" s="59">
        <f>+ROUND(+D195/B195*100,2)</f>
        <v>0</v>
      </c>
    </row>
    <row r="196" spans="1:5" s="14" customFormat="1" ht="15.75">
      <c r="A196" s="60"/>
      <c r="B196" s="246"/>
      <c r="C196" s="247"/>
      <c r="D196" s="57"/>
      <c r="E196" s="59"/>
    </row>
    <row r="197" spans="1:5" s="14" customFormat="1" ht="15.75">
      <c r="A197" s="69" t="s">
        <v>1128</v>
      </c>
      <c r="B197" s="248"/>
      <c r="C197" s="249"/>
      <c r="D197" s="57"/>
      <c r="E197" s="59"/>
    </row>
    <row r="198" spans="1:5" s="14" customFormat="1" ht="15.75">
      <c r="A198" s="28"/>
      <c r="B198" s="248"/>
      <c r="C198" s="249"/>
      <c r="D198" s="57"/>
      <c r="E198" s="59"/>
    </row>
    <row r="199" spans="1:5" s="14" customFormat="1" ht="15.75">
      <c r="A199" s="70" t="s">
        <v>1055</v>
      </c>
      <c r="B199" s="248"/>
      <c r="C199" s="247"/>
      <c r="D199" s="57"/>
      <c r="E199" s="59"/>
    </row>
    <row r="200" spans="1:5" s="14" customFormat="1" ht="15.75">
      <c r="A200" s="28"/>
      <c r="B200" s="248"/>
      <c r="C200" s="247"/>
      <c r="D200" s="57"/>
      <c r="E200" s="59"/>
    </row>
    <row r="201" spans="1:5" s="14" customFormat="1" ht="15.75">
      <c r="A201" s="60" t="s">
        <v>72</v>
      </c>
      <c r="B201" s="246"/>
      <c r="C201" s="247"/>
      <c r="D201" s="57"/>
      <c r="E201" s="59"/>
    </row>
    <row r="202" spans="1:5" s="14" customFormat="1" ht="15.75">
      <c r="A202" s="60"/>
      <c r="B202" s="246"/>
      <c r="C202" s="247"/>
      <c r="D202" s="57"/>
      <c r="E202" s="59"/>
    </row>
    <row r="203" spans="1:5" s="14" customFormat="1" ht="15">
      <c r="A203" s="28" t="s">
        <v>123</v>
      </c>
      <c r="B203" s="246">
        <v>31</v>
      </c>
      <c r="C203" s="247">
        <v>31</v>
      </c>
      <c r="D203" s="57">
        <f>SUM(C203-B203)</f>
        <v>0</v>
      </c>
      <c r="E203" s="59">
        <f>+ROUND(+D203/B203*100,2)</f>
        <v>0</v>
      </c>
    </row>
    <row r="204" spans="1:5" s="14" customFormat="1" ht="15">
      <c r="A204" s="28" t="s">
        <v>124</v>
      </c>
      <c r="B204" s="246">
        <v>28</v>
      </c>
      <c r="C204" s="247">
        <v>28</v>
      </c>
      <c r="D204" s="57">
        <f>SUM(C204-B204)</f>
        <v>0</v>
      </c>
      <c r="E204" s="59">
        <f>+ROUND(+D204/B204*100,2)</f>
        <v>0</v>
      </c>
    </row>
    <row r="205" spans="1:5" s="14" customFormat="1" ht="15">
      <c r="A205" s="28" t="s">
        <v>129</v>
      </c>
      <c r="B205" s="246">
        <v>29</v>
      </c>
      <c r="C205" s="247">
        <v>29</v>
      </c>
      <c r="D205" s="57">
        <f>SUM(C205-B205)</f>
        <v>0</v>
      </c>
      <c r="E205" s="59">
        <f>+ROUND(+D205/B205*100,2)</f>
        <v>0</v>
      </c>
    </row>
    <row r="206" spans="1:5" s="14" customFormat="1" ht="15">
      <c r="A206" s="28" t="s">
        <v>73</v>
      </c>
      <c r="B206" s="246">
        <v>1</v>
      </c>
      <c r="C206" s="247">
        <v>1</v>
      </c>
      <c r="D206" s="57">
        <f aca="true" t="shared" si="2" ref="D206:D217">SUM(C206-B206)</f>
        <v>0</v>
      </c>
      <c r="E206" s="59">
        <f aca="true" t="shared" si="3" ref="E206:E217">+ROUND(+D206/B206*100,2)</f>
        <v>0</v>
      </c>
    </row>
    <row r="207" spans="1:5" s="14" customFormat="1" ht="15">
      <c r="A207" s="28" t="s">
        <v>125</v>
      </c>
      <c r="B207" s="246">
        <v>92</v>
      </c>
      <c r="C207" s="247">
        <v>92</v>
      </c>
      <c r="D207" s="57">
        <f t="shared" si="2"/>
        <v>0</v>
      </c>
      <c r="E207" s="59">
        <f t="shared" si="3"/>
        <v>0</v>
      </c>
    </row>
    <row r="208" spans="1:5" s="14" customFormat="1" ht="15">
      <c r="A208" s="28" t="s">
        <v>127</v>
      </c>
      <c r="B208" s="246">
        <v>85</v>
      </c>
      <c r="C208" s="247">
        <v>85</v>
      </c>
      <c r="D208" s="57">
        <f>SUM(C208-B208)</f>
        <v>0</v>
      </c>
      <c r="E208" s="59">
        <f>+ROUND(+D208/B208*100,2)</f>
        <v>0</v>
      </c>
    </row>
    <row r="209" spans="1:5" s="14" customFormat="1" ht="15">
      <c r="A209" s="28" t="s">
        <v>130</v>
      </c>
      <c r="B209" s="246">
        <v>86</v>
      </c>
      <c r="C209" s="247">
        <v>86</v>
      </c>
      <c r="D209" s="57">
        <f>SUM(C209-B209)</f>
        <v>0</v>
      </c>
      <c r="E209" s="59">
        <f>+ROUND(+D209/B209*100,2)</f>
        <v>0</v>
      </c>
    </row>
    <row r="210" spans="1:5" s="14" customFormat="1" ht="15">
      <c r="A210" s="28" t="s">
        <v>74</v>
      </c>
      <c r="B210" s="246">
        <v>16</v>
      </c>
      <c r="C210" s="247">
        <v>16</v>
      </c>
      <c r="D210" s="57">
        <f t="shared" si="2"/>
        <v>0</v>
      </c>
      <c r="E210" s="59">
        <f t="shared" si="3"/>
        <v>0</v>
      </c>
    </row>
    <row r="211" spans="1:5" s="14" customFormat="1" ht="15">
      <c r="A211" s="28" t="s">
        <v>126</v>
      </c>
      <c r="B211" s="246">
        <v>123</v>
      </c>
      <c r="C211" s="247">
        <v>120</v>
      </c>
      <c r="D211" s="57">
        <f t="shared" si="2"/>
        <v>-3</v>
      </c>
      <c r="E211" s="59">
        <f t="shared" si="3"/>
        <v>-2.44</v>
      </c>
    </row>
    <row r="212" spans="1:5" s="14" customFormat="1" ht="15">
      <c r="A212" s="28" t="s">
        <v>128</v>
      </c>
      <c r="B212" s="246">
        <v>113</v>
      </c>
      <c r="C212" s="247">
        <v>110</v>
      </c>
      <c r="D212" s="57">
        <v>-3</v>
      </c>
      <c r="E212" s="59">
        <f t="shared" si="3"/>
        <v>-2.65</v>
      </c>
    </row>
    <row r="213" spans="1:5" s="14" customFormat="1" ht="15">
      <c r="A213" s="28" t="s">
        <v>131</v>
      </c>
      <c r="B213" s="246">
        <v>115</v>
      </c>
      <c r="C213" s="247">
        <v>110</v>
      </c>
      <c r="D213" s="57">
        <v>-5</v>
      </c>
      <c r="E213" s="59">
        <f t="shared" si="3"/>
        <v>-4.35</v>
      </c>
    </row>
    <row r="214" spans="1:5" s="14" customFormat="1" ht="15">
      <c r="A214" s="28" t="s">
        <v>75</v>
      </c>
      <c r="B214" s="246">
        <v>17</v>
      </c>
      <c r="C214" s="247">
        <v>17</v>
      </c>
      <c r="D214" s="57">
        <f t="shared" si="2"/>
        <v>0</v>
      </c>
      <c r="E214" s="59">
        <f t="shared" si="3"/>
        <v>0</v>
      </c>
    </row>
    <row r="215" spans="1:5" s="14" customFormat="1" ht="30">
      <c r="A215" s="28" t="s">
        <v>76</v>
      </c>
      <c r="B215" s="246">
        <v>11</v>
      </c>
      <c r="C215" s="247">
        <v>11</v>
      </c>
      <c r="D215" s="57">
        <f t="shared" si="2"/>
        <v>0</v>
      </c>
      <c r="E215" s="59">
        <f t="shared" si="3"/>
        <v>0</v>
      </c>
    </row>
    <row r="216" spans="1:5" s="14" customFormat="1" ht="15">
      <c r="A216" s="28" t="s">
        <v>77</v>
      </c>
      <c r="B216" s="246">
        <v>22</v>
      </c>
      <c r="C216" s="247">
        <v>22</v>
      </c>
      <c r="D216" s="57">
        <f t="shared" si="2"/>
        <v>0</v>
      </c>
      <c r="E216" s="59">
        <f t="shared" si="3"/>
        <v>0</v>
      </c>
    </row>
    <row r="217" spans="1:5" s="14" customFormat="1" ht="15">
      <c r="A217" s="28" t="s">
        <v>78</v>
      </c>
      <c r="B217" s="246">
        <v>22</v>
      </c>
      <c r="C217" s="247">
        <v>22</v>
      </c>
      <c r="D217" s="57">
        <f t="shared" si="2"/>
        <v>0</v>
      </c>
      <c r="E217" s="59">
        <f t="shared" si="3"/>
        <v>0</v>
      </c>
    </row>
    <row r="218" spans="1:5" s="14" customFormat="1" ht="15">
      <c r="A218" s="28"/>
      <c r="B218" s="246"/>
      <c r="C218" s="247"/>
      <c r="D218" s="57"/>
      <c r="E218" s="59"/>
    </row>
    <row r="219" spans="1:5" s="14" customFormat="1" ht="15">
      <c r="A219" s="28" t="s">
        <v>79</v>
      </c>
      <c r="B219" s="246">
        <v>28</v>
      </c>
      <c r="C219" s="247">
        <v>28</v>
      </c>
      <c r="D219" s="57">
        <f>SUM(C219-B219)</f>
        <v>0</v>
      </c>
      <c r="E219" s="59">
        <f>+ROUND(+D219/B219*100,2)</f>
        <v>0</v>
      </c>
    </row>
    <row r="220" spans="1:5" s="14" customFormat="1" ht="15">
      <c r="A220" s="28" t="s">
        <v>80</v>
      </c>
      <c r="B220" s="246">
        <v>1</v>
      </c>
      <c r="C220" s="247">
        <v>1</v>
      </c>
      <c r="D220" s="57">
        <f aca="true" t="shared" si="4" ref="D220:D227">SUM(C220-B220)</f>
        <v>0</v>
      </c>
      <c r="E220" s="59">
        <f aca="true" t="shared" si="5" ref="E220:E227">+ROUND(+D220/B220*100,2)</f>
        <v>0</v>
      </c>
    </row>
    <row r="221" spans="1:5" s="14" customFormat="1" ht="15">
      <c r="A221" s="28" t="s">
        <v>81</v>
      </c>
      <c r="B221" s="246">
        <v>84</v>
      </c>
      <c r="C221" s="247">
        <v>84</v>
      </c>
      <c r="D221" s="57">
        <f t="shared" si="4"/>
        <v>0</v>
      </c>
      <c r="E221" s="59">
        <f t="shared" si="5"/>
        <v>0</v>
      </c>
    </row>
    <row r="222" spans="1:5" s="14" customFormat="1" ht="15">
      <c r="A222" s="28" t="s">
        <v>82</v>
      </c>
      <c r="B222" s="246">
        <v>16</v>
      </c>
      <c r="C222" s="247">
        <v>16</v>
      </c>
      <c r="D222" s="57">
        <f t="shared" si="4"/>
        <v>0</v>
      </c>
      <c r="E222" s="59">
        <f t="shared" si="5"/>
        <v>0</v>
      </c>
    </row>
    <row r="223" spans="1:5" s="14" customFormat="1" ht="15">
      <c r="A223" s="28" t="s">
        <v>83</v>
      </c>
      <c r="B223" s="246">
        <v>112</v>
      </c>
      <c r="C223" s="247">
        <v>112</v>
      </c>
      <c r="D223" s="57">
        <f t="shared" si="4"/>
        <v>0</v>
      </c>
      <c r="E223" s="59">
        <f t="shared" si="5"/>
        <v>0</v>
      </c>
    </row>
    <row r="224" spans="1:5" s="14" customFormat="1" ht="15">
      <c r="A224" s="28" t="s">
        <v>84</v>
      </c>
      <c r="B224" s="246">
        <v>17</v>
      </c>
      <c r="C224" s="247">
        <v>17</v>
      </c>
      <c r="D224" s="57">
        <f t="shared" si="4"/>
        <v>0</v>
      </c>
      <c r="E224" s="59">
        <f t="shared" si="5"/>
        <v>0</v>
      </c>
    </row>
    <row r="225" spans="1:5" s="14" customFormat="1" ht="30">
      <c r="A225" s="28" t="s">
        <v>85</v>
      </c>
      <c r="B225" s="246">
        <v>11</v>
      </c>
      <c r="C225" s="247">
        <v>11</v>
      </c>
      <c r="D225" s="57">
        <f t="shared" si="4"/>
        <v>0</v>
      </c>
      <c r="E225" s="59">
        <f t="shared" si="5"/>
        <v>0</v>
      </c>
    </row>
    <row r="226" spans="1:5" s="14" customFormat="1" ht="15">
      <c r="A226" s="28" t="s">
        <v>77</v>
      </c>
      <c r="B226" s="246">
        <v>22</v>
      </c>
      <c r="C226" s="247">
        <v>22</v>
      </c>
      <c r="D226" s="57">
        <f t="shared" si="4"/>
        <v>0</v>
      </c>
      <c r="E226" s="59">
        <f t="shared" si="5"/>
        <v>0</v>
      </c>
    </row>
    <row r="227" spans="1:5" s="14" customFormat="1" ht="15">
      <c r="A227" s="28" t="s">
        <v>86</v>
      </c>
      <c r="B227" s="246">
        <v>22</v>
      </c>
      <c r="C227" s="247">
        <v>22</v>
      </c>
      <c r="D227" s="57">
        <f t="shared" si="4"/>
        <v>0</v>
      </c>
      <c r="E227" s="59">
        <f t="shared" si="5"/>
        <v>0</v>
      </c>
    </row>
    <row r="228" spans="1:5" s="14" customFormat="1" ht="15">
      <c r="A228" s="28"/>
      <c r="B228" s="246"/>
      <c r="C228" s="247"/>
      <c r="D228" s="57"/>
      <c r="E228" s="59"/>
    </row>
    <row r="229" spans="1:5" s="14" customFormat="1" ht="15.75">
      <c r="A229" s="60" t="s">
        <v>87</v>
      </c>
      <c r="B229" s="246"/>
      <c r="C229" s="247"/>
      <c r="D229" s="57"/>
      <c r="E229" s="59"/>
    </row>
    <row r="230" spans="1:5" s="14" customFormat="1" ht="15.75">
      <c r="A230" s="60"/>
      <c r="B230" s="246"/>
      <c r="C230" s="247"/>
      <c r="D230" s="57"/>
      <c r="E230" s="59"/>
    </row>
    <row r="231" spans="1:5" s="14" customFormat="1" ht="15.75">
      <c r="A231" s="60" t="s">
        <v>88</v>
      </c>
      <c r="B231" s="246"/>
      <c r="C231" s="247"/>
      <c r="D231" s="57"/>
      <c r="E231" s="59"/>
    </row>
    <row r="232" spans="1:5" s="14" customFormat="1" ht="15">
      <c r="A232" s="28" t="s">
        <v>110</v>
      </c>
      <c r="B232" s="246" t="s">
        <v>38</v>
      </c>
      <c r="C232" s="247" t="s">
        <v>38</v>
      </c>
      <c r="D232" s="57"/>
      <c r="E232" s="59"/>
    </row>
    <row r="233" spans="1:5" s="14" customFormat="1" ht="15">
      <c r="A233" s="28" t="s">
        <v>111</v>
      </c>
      <c r="B233" s="246" t="s">
        <v>38</v>
      </c>
      <c r="C233" s="247" t="s">
        <v>38</v>
      </c>
      <c r="D233" s="57"/>
      <c r="E233" s="59"/>
    </row>
    <row r="234" spans="1:5" s="14" customFormat="1" ht="15">
      <c r="A234" s="28" t="s">
        <v>112</v>
      </c>
      <c r="B234" s="246" t="s">
        <v>38</v>
      </c>
      <c r="C234" s="247" t="s">
        <v>38</v>
      </c>
      <c r="D234" s="57"/>
      <c r="E234" s="59"/>
    </row>
    <row r="235" spans="1:5" s="14" customFormat="1" ht="15">
      <c r="A235" s="28" t="s">
        <v>113</v>
      </c>
      <c r="B235" s="246">
        <v>0.5</v>
      </c>
      <c r="C235" s="247" t="s">
        <v>38</v>
      </c>
      <c r="D235" s="57"/>
      <c r="E235" s="59"/>
    </row>
    <row r="236" spans="1:5" s="14" customFormat="1" ht="15">
      <c r="A236" s="28" t="s">
        <v>114</v>
      </c>
      <c r="B236" s="246" t="s">
        <v>38</v>
      </c>
      <c r="C236" s="247" t="s">
        <v>38</v>
      </c>
      <c r="D236" s="57"/>
      <c r="E236" s="59"/>
    </row>
    <row r="237" spans="1:5" s="14" customFormat="1" ht="15">
      <c r="A237" s="28" t="s">
        <v>115</v>
      </c>
      <c r="B237" s="246" t="s">
        <v>38</v>
      </c>
      <c r="C237" s="247" t="s">
        <v>38</v>
      </c>
      <c r="D237" s="57"/>
      <c r="E237" s="59"/>
    </row>
    <row r="238" spans="1:5" s="14" customFormat="1" ht="30">
      <c r="A238" s="28" t="s">
        <v>116</v>
      </c>
      <c r="B238" s="246" t="s">
        <v>117</v>
      </c>
      <c r="C238" s="247" t="s">
        <v>117</v>
      </c>
      <c r="D238" s="57"/>
      <c r="E238" s="59"/>
    </row>
    <row r="239" spans="1:5" s="14" customFormat="1" ht="15">
      <c r="A239" s="28" t="s">
        <v>118</v>
      </c>
      <c r="B239" s="246" t="s">
        <v>38</v>
      </c>
      <c r="C239" s="247" t="s">
        <v>38</v>
      </c>
      <c r="D239" s="57"/>
      <c r="E239" s="59"/>
    </row>
    <row r="240" spans="1:5" s="14" customFormat="1" ht="15">
      <c r="A240" s="28"/>
      <c r="B240" s="246"/>
      <c r="C240" s="247"/>
      <c r="D240" s="57"/>
      <c r="E240" s="59"/>
    </row>
    <row r="241" spans="1:5" s="14" customFormat="1" ht="15.75">
      <c r="A241" s="60" t="s">
        <v>119</v>
      </c>
      <c r="B241" s="246"/>
      <c r="C241" s="247"/>
      <c r="D241" s="57"/>
      <c r="E241" s="59"/>
    </row>
    <row r="242" spans="1:5" s="14" customFormat="1" ht="15">
      <c r="A242" s="28" t="s">
        <v>110</v>
      </c>
      <c r="B242" s="246">
        <v>6</v>
      </c>
      <c r="C242" s="247">
        <v>6</v>
      </c>
      <c r="D242" s="57">
        <f>SUM(C242-B242)</f>
        <v>0</v>
      </c>
      <c r="E242" s="59">
        <f>+ROUND(+D242/B242*100,2)</f>
        <v>0</v>
      </c>
    </row>
    <row r="243" spans="1:5" s="14" customFormat="1" ht="15">
      <c r="A243" s="28" t="s">
        <v>111</v>
      </c>
      <c r="B243" s="246">
        <v>1.5</v>
      </c>
      <c r="C243" s="247">
        <v>1.5</v>
      </c>
      <c r="D243" s="57">
        <f>SUM(C243-B243)</f>
        <v>0</v>
      </c>
      <c r="E243" s="59">
        <f>+ROUND(+D243/B243*100,2)</f>
        <v>0</v>
      </c>
    </row>
    <row r="244" spans="1:5" s="14" customFormat="1" ht="15">
      <c r="A244" s="28" t="s">
        <v>112</v>
      </c>
      <c r="B244" s="246" t="s">
        <v>117</v>
      </c>
      <c r="C244" s="247" t="s">
        <v>117</v>
      </c>
      <c r="D244" s="57"/>
      <c r="E244" s="59"/>
    </row>
    <row r="245" spans="1:5" s="14" customFormat="1" ht="15">
      <c r="A245" s="28" t="s">
        <v>113</v>
      </c>
      <c r="B245" s="246" t="s">
        <v>117</v>
      </c>
      <c r="C245" s="247" t="s">
        <v>117</v>
      </c>
      <c r="D245" s="57"/>
      <c r="E245" s="59"/>
    </row>
    <row r="246" spans="1:5" s="14" customFormat="1" ht="15">
      <c r="A246" s="28" t="s">
        <v>114</v>
      </c>
      <c r="B246" s="246">
        <v>1.5</v>
      </c>
      <c r="C246" s="247">
        <v>1.5</v>
      </c>
      <c r="D246" s="57">
        <f>SUM(C246-B246)</f>
        <v>0</v>
      </c>
      <c r="E246" s="59">
        <f>+ROUND(+D246/B246*100,2)</f>
        <v>0</v>
      </c>
    </row>
    <row r="247" spans="1:5" s="14" customFormat="1" ht="15">
      <c r="A247" s="28" t="s">
        <v>115</v>
      </c>
      <c r="B247" s="246">
        <v>0.5</v>
      </c>
      <c r="C247" s="247">
        <v>0.5</v>
      </c>
      <c r="D247" s="57">
        <f>SUM(C247-B247)</f>
        <v>0</v>
      </c>
      <c r="E247" s="59">
        <f>+ROUND(+D247/B247*100,2)</f>
        <v>0</v>
      </c>
    </row>
    <row r="248" spans="1:5" s="14" customFormat="1" ht="30">
      <c r="A248" s="28" t="s">
        <v>116</v>
      </c>
      <c r="B248" s="246" t="s">
        <v>117</v>
      </c>
      <c r="C248" s="247" t="s">
        <v>117</v>
      </c>
      <c r="D248" s="57"/>
      <c r="E248" s="59"/>
    </row>
    <row r="249" spans="1:5" s="14" customFormat="1" ht="15">
      <c r="A249" s="28" t="s">
        <v>118</v>
      </c>
      <c r="B249" s="246" t="s">
        <v>117</v>
      </c>
      <c r="C249" s="247" t="s">
        <v>117</v>
      </c>
      <c r="D249" s="57"/>
      <c r="E249" s="59"/>
    </row>
    <row r="250" spans="1:5" s="14" customFormat="1" ht="15">
      <c r="A250" s="28"/>
      <c r="B250" s="246"/>
      <c r="C250" s="247"/>
      <c r="D250" s="57"/>
      <c r="E250" s="59"/>
    </row>
    <row r="251" spans="1:5" s="14" customFormat="1" ht="15.75">
      <c r="A251" s="60" t="s">
        <v>120</v>
      </c>
      <c r="B251" s="246"/>
      <c r="C251" s="247"/>
      <c r="D251" s="57"/>
      <c r="E251" s="59"/>
    </row>
    <row r="252" spans="1:5" s="14" customFormat="1" ht="15">
      <c r="A252" s="28" t="s">
        <v>110</v>
      </c>
      <c r="B252" s="246">
        <v>5</v>
      </c>
      <c r="C252" s="247">
        <v>5</v>
      </c>
      <c r="D252" s="57">
        <f>SUM(C252-B252)</f>
        <v>0</v>
      </c>
      <c r="E252" s="59">
        <f>+ROUND(+D252/B252*100,2)</f>
        <v>0</v>
      </c>
    </row>
    <row r="253" spans="1:5" s="14" customFormat="1" ht="30">
      <c r="A253" s="28" t="s">
        <v>111</v>
      </c>
      <c r="B253" s="246" t="s">
        <v>121</v>
      </c>
      <c r="C253" s="247" t="s">
        <v>121</v>
      </c>
      <c r="D253" s="57"/>
      <c r="E253" s="59"/>
    </row>
    <row r="254" spans="1:5" s="14" customFormat="1" ht="30">
      <c r="A254" s="28" t="s">
        <v>112</v>
      </c>
      <c r="B254" s="246" t="s">
        <v>121</v>
      </c>
      <c r="C254" s="247" t="s">
        <v>121</v>
      </c>
      <c r="D254" s="57"/>
      <c r="E254" s="59"/>
    </row>
    <row r="255" spans="1:5" s="14" customFormat="1" ht="30">
      <c r="A255" s="28" t="s">
        <v>113</v>
      </c>
      <c r="B255" s="246" t="s">
        <v>121</v>
      </c>
      <c r="C255" s="247" t="s">
        <v>121</v>
      </c>
      <c r="D255" s="57"/>
      <c r="E255" s="59"/>
    </row>
    <row r="256" spans="1:5" s="14" customFormat="1" ht="30">
      <c r="A256" s="28" t="s">
        <v>114</v>
      </c>
      <c r="B256" s="246" t="s">
        <v>121</v>
      </c>
      <c r="C256" s="247" t="s">
        <v>121</v>
      </c>
      <c r="D256" s="57"/>
      <c r="E256" s="59"/>
    </row>
    <row r="257" spans="1:5" s="14" customFormat="1" ht="30">
      <c r="A257" s="28" t="s">
        <v>115</v>
      </c>
      <c r="B257" s="246" t="s">
        <v>121</v>
      </c>
      <c r="C257" s="247" t="s">
        <v>121</v>
      </c>
      <c r="D257" s="57"/>
      <c r="E257" s="59"/>
    </row>
    <row r="258" spans="1:5" s="14" customFormat="1" ht="30">
      <c r="A258" s="28" t="s">
        <v>116</v>
      </c>
      <c r="B258" s="246">
        <v>15</v>
      </c>
      <c r="C258" s="247">
        <v>15</v>
      </c>
      <c r="D258" s="57">
        <f>SUM(C258-B258)</f>
        <v>0</v>
      </c>
      <c r="E258" s="59">
        <f>+ROUND(+D258/B258*100,2)</f>
        <v>0</v>
      </c>
    </row>
    <row r="259" spans="1:5" s="14" customFormat="1" ht="30">
      <c r="A259" s="28" t="s">
        <v>118</v>
      </c>
      <c r="B259" s="246" t="s">
        <v>122</v>
      </c>
      <c r="C259" s="247" t="s">
        <v>122</v>
      </c>
      <c r="D259" s="57"/>
      <c r="E259" s="59"/>
    </row>
    <row r="260" spans="1:5" s="14" customFormat="1" ht="15">
      <c r="A260" s="28"/>
      <c r="B260" s="246"/>
      <c r="C260" s="247"/>
      <c r="D260" s="57"/>
      <c r="E260" s="59"/>
    </row>
    <row r="261" spans="1:5" s="14" customFormat="1" ht="15.75">
      <c r="A261" s="60" t="s">
        <v>133</v>
      </c>
      <c r="B261" s="246"/>
      <c r="C261" s="247"/>
      <c r="D261" s="57"/>
      <c r="E261" s="59"/>
    </row>
    <row r="262" spans="1:5" s="14" customFormat="1" ht="15.75">
      <c r="A262" s="60"/>
      <c r="B262" s="246"/>
      <c r="C262" s="247"/>
      <c r="D262" s="57"/>
      <c r="E262" s="59"/>
    </row>
    <row r="263" spans="1:5" s="14" customFormat="1" ht="15.75">
      <c r="A263" s="60" t="s">
        <v>134</v>
      </c>
      <c r="B263" s="246"/>
      <c r="C263" s="247"/>
      <c r="D263" s="57"/>
      <c r="E263" s="59"/>
    </row>
    <row r="264" spans="1:5" s="14" customFormat="1" ht="15.75">
      <c r="A264" s="60"/>
      <c r="B264" s="246"/>
      <c r="C264" s="247"/>
      <c r="D264" s="57"/>
      <c r="E264" s="59"/>
    </row>
    <row r="265" spans="1:5" s="14" customFormat="1" ht="15">
      <c r="A265" s="28" t="s">
        <v>135</v>
      </c>
      <c r="B265" s="246">
        <v>7</v>
      </c>
      <c r="C265" s="247">
        <v>7</v>
      </c>
      <c r="D265" s="57">
        <f>SUM(C265-B265)</f>
        <v>0</v>
      </c>
      <c r="E265" s="59">
        <f>+ROUND(+D265/B265*100,2)</f>
        <v>0</v>
      </c>
    </row>
    <row r="266" spans="1:5" s="14" customFormat="1" ht="15">
      <c r="A266" s="28" t="s">
        <v>136</v>
      </c>
      <c r="B266" s="246">
        <v>4</v>
      </c>
      <c r="C266" s="247">
        <v>4</v>
      </c>
      <c r="D266" s="57">
        <f aca="true" t="shared" si="6" ref="D266:D281">SUM(C266-B266)</f>
        <v>0</v>
      </c>
      <c r="E266" s="59">
        <f aca="true" t="shared" si="7" ref="E266:E281">+ROUND(+D266/B266*100,2)</f>
        <v>0</v>
      </c>
    </row>
    <row r="267" spans="1:5" s="14" customFormat="1" ht="15">
      <c r="A267" s="28" t="s">
        <v>137</v>
      </c>
      <c r="B267" s="246">
        <v>5</v>
      </c>
      <c r="C267" s="247">
        <v>5</v>
      </c>
      <c r="D267" s="57">
        <f t="shared" si="6"/>
        <v>0</v>
      </c>
      <c r="E267" s="59">
        <f t="shared" si="7"/>
        <v>0</v>
      </c>
    </row>
    <row r="268" spans="1:5" s="14" customFormat="1" ht="15">
      <c r="A268" s="28" t="s">
        <v>138</v>
      </c>
      <c r="B268" s="246">
        <v>4</v>
      </c>
      <c r="C268" s="247">
        <v>4</v>
      </c>
      <c r="D268" s="57">
        <f t="shared" si="6"/>
        <v>0</v>
      </c>
      <c r="E268" s="59">
        <f t="shared" si="7"/>
        <v>0</v>
      </c>
    </row>
    <row r="269" spans="1:5" s="14" customFormat="1" ht="15">
      <c r="A269" s="28" t="s">
        <v>139</v>
      </c>
      <c r="B269" s="246">
        <v>3</v>
      </c>
      <c r="C269" s="247">
        <v>3</v>
      </c>
      <c r="D269" s="57">
        <f t="shared" si="6"/>
        <v>0</v>
      </c>
      <c r="E269" s="59">
        <f t="shared" si="7"/>
        <v>0</v>
      </c>
    </row>
    <row r="270" spans="1:5" s="14" customFormat="1" ht="15">
      <c r="A270" s="28" t="s">
        <v>140</v>
      </c>
      <c r="B270" s="246">
        <v>3</v>
      </c>
      <c r="C270" s="247">
        <v>3</v>
      </c>
      <c r="D270" s="57">
        <f t="shared" si="6"/>
        <v>0</v>
      </c>
      <c r="E270" s="59">
        <f t="shared" si="7"/>
        <v>0</v>
      </c>
    </row>
    <row r="271" spans="1:5" s="14" customFormat="1" ht="30">
      <c r="A271" s="28" t="s">
        <v>141</v>
      </c>
      <c r="B271" s="246" t="s">
        <v>142</v>
      </c>
      <c r="C271" s="247" t="s">
        <v>142</v>
      </c>
      <c r="D271" s="57"/>
      <c r="E271" s="59"/>
    </row>
    <row r="272" spans="1:5" s="14" customFormat="1" ht="15">
      <c r="A272" s="28" t="s">
        <v>143</v>
      </c>
      <c r="B272" s="246">
        <v>6</v>
      </c>
      <c r="C272" s="247">
        <v>6</v>
      </c>
      <c r="D272" s="57">
        <f t="shared" si="6"/>
        <v>0</v>
      </c>
      <c r="E272" s="59">
        <f t="shared" si="7"/>
        <v>0</v>
      </c>
    </row>
    <row r="273" spans="1:5" s="14" customFormat="1" ht="15">
      <c r="A273" s="28" t="s">
        <v>144</v>
      </c>
      <c r="B273" s="246">
        <v>3</v>
      </c>
      <c r="C273" s="247">
        <v>3</v>
      </c>
      <c r="D273" s="57">
        <f t="shared" si="6"/>
        <v>0</v>
      </c>
      <c r="E273" s="59">
        <f t="shared" si="7"/>
        <v>0</v>
      </c>
    </row>
    <row r="274" spans="1:5" s="14" customFormat="1" ht="15">
      <c r="A274" s="28" t="s">
        <v>145</v>
      </c>
      <c r="B274" s="246">
        <v>10</v>
      </c>
      <c r="C274" s="247">
        <v>10</v>
      </c>
      <c r="D274" s="57">
        <f t="shared" si="6"/>
        <v>0</v>
      </c>
      <c r="E274" s="59">
        <f t="shared" si="7"/>
        <v>0</v>
      </c>
    </row>
    <row r="275" spans="1:5" s="14" customFormat="1" ht="15">
      <c r="A275" s="28" t="s">
        <v>146</v>
      </c>
      <c r="B275" s="246">
        <v>6</v>
      </c>
      <c r="C275" s="247">
        <v>6</v>
      </c>
      <c r="D275" s="57">
        <f t="shared" si="6"/>
        <v>0</v>
      </c>
      <c r="E275" s="59">
        <f t="shared" si="7"/>
        <v>0</v>
      </c>
    </row>
    <row r="276" spans="1:5" s="14" customFormat="1" ht="15">
      <c r="A276" s="28" t="s">
        <v>147</v>
      </c>
      <c r="B276" s="246">
        <v>4</v>
      </c>
      <c r="C276" s="247">
        <v>4</v>
      </c>
      <c r="D276" s="57">
        <f t="shared" si="6"/>
        <v>0</v>
      </c>
      <c r="E276" s="59">
        <f t="shared" si="7"/>
        <v>0</v>
      </c>
    </row>
    <row r="277" spans="1:5" s="14" customFormat="1" ht="15">
      <c r="A277" s="28" t="s">
        <v>148</v>
      </c>
      <c r="B277" s="246">
        <v>20</v>
      </c>
      <c r="C277" s="247">
        <v>20</v>
      </c>
      <c r="D277" s="57">
        <f t="shared" si="6"/>
        <v>0</v>
      </c>
      <c r="E277" s="59">
        <f t="shared" si="7"/>
        <v>0</v>
      </c>
    </row>
    <row r="278" spans="1:5" s="14" customFormat="1" ht="15">
      <c r="A278" s="28" t="s">
        <v>149</v>
      </c>
      <c r="B278" s="246">
        <v>4</v>
      </c>
      <c r="C278" s="247">
        <v>4</v>
      </c>
      <c r="D278" s="57">
        <f t="shared" si="6"/>
        <v>0</v>
      </c>
      <c r="E278" s="59">
        <f t="shared" si="7"/>
        <v>0</v>
      </c>
    </row>
    <row r="279" spans="1:5" s="14" customFormat="1" ht="15">
      <c r="A279" s="28" t="s">
        <v>150</v>
      </c>
      <c r="B279" s="246">
        <v>4</v>
      </c>
      <c r="C279" s="247">
        <v>4</v>
      </c>
      <c r="D279" s="57">
        <f t="shared" si="6"/>
        <v>0</v>
      </c>
      <c r="E279" s="59">
        <f t="shared" si="7"/>
        <v>0</v>
      </c>
    </row>
    <row r="280" spans="1:5" s="14" customFormat="1" ht="15">
      <c r="A280" s="28" t="s">
        <v>151</v>
      </c>
      <c r="B280" s="246">
        <v>3</v>
      </c>
      <c r="C280" s="247">
        <v>3</v>
      </c>
      <c r="D280" s="57">
        <f t="shared" si="6"/>
        <v>0</v>
      </c>
      <c r="E280" s="59">
        <f t="shared" si="7"/>
        <v>0</v>
      </c>
    </row>
    <row r="281" spans="1:5" s="14" customFormat="1" ht="15">
      <c r="A281" s="28" t="s">
        <v>152</v>
      </c>
      <c r="B281" s="246">
        <v>4</v>
      </c>
      <c r="C281" s="247">
        <v>4</v>
      </c>
      <c r="D281" s="57">
        <f t="shared" si="6"/>
        <v>0</v>
      </c>
      <c r="E281" s="59">
        <f t="shared" si="7"/>
        <v>0</v>
      </c>
    </row>
    <row r="282" spans="1:5" s="14" customFormat="1" ht="15">
      <c r="A282" s="130"/>
      <c r="B282" s="246"/>
      <c r="C282" s="247"/>
      <c r="D282" s="57"/>
      <c r="E282" s="59"/>
    </row>
    <row r="283" spans="1:5" s="14" customFormat="1" ht="15.75">
      <c r="A283" s="60" t="s">
        <v>153</v>
      </c>
      <c r="B283" s="246"/>
      <c r="C283" s="247"/>
      <c r="D283" s="57"/>
      <c r="E283" s="59"/>
    </row>
    <row r="284" spans="1:5" s="14" customFormat="1" ht="15.75">
      <c r="A284" s="60"/>
      <c r="B284" s="246"/>
      <c r="C284" s="247"/>
      <c r="D284" s="57"/>
      <c r="E284" s="59"/>
    </row>
    <row r="285" spans="1:5" s="14" customFormat="1" ht="15">
      <c r="A285" s="28" t="s">
        <v>135</v>
      </c>
      <c r="B285" s="246">
        <v>6.5</v>
      </c>
      <c r="C285" s="247">
        <v>6.5</v>
      </c>
      <c r="D285" s="57">
        <f>SUM(C285-B285)</f>
        <v>0</v>
      </c>
      <c r="E285" s="59">
        <f>+ROUND(+D285/B285*100,2)</f>
        <v>0</v>
      </c>
    </row>
    <row r="286" spans="1:5" s="14" customFormat="1" ht="15">
      <c r="A286" s="28" t="s">
        <v>136</v>
      </c>
      <c r="B286" s="246">
        <v>4</v>
      </c>
      <c r="C286" s="247">
        <v>4</v>
      </c>
      <c r="D286" s="57">
        <f aca="true" t="shared" si="8" ref="D286:D301">SUM(C286-B286)</f>
        <v>0</v>
      </c>
      <c r="E286" s="59">
        <f aca="true" t="shared" si="9" ref="E286:E301">+ROUND(+D286/B286*100,2)</f>
        <v>0</v>
      </c>
    </row>
    <row r="287" spans="1:5" s="14" customFormat="1" ht="15">
      <c r="A287" s="28" t="s">
        <v>137</v>
      </c>
      <c r="B287" s="246">
        <v>4.5</v>
      </c>
      <c r="C287" s="247">
        <v>4.5</v>
      </c>
      <c r="D287" s="57">
        <f t="shared" si="8"/>
        <v>0</v>
      </c>
      <c r="E287" s="59">
        <f t="shared" si="9"/>
        <v>0</v>
      </c>
    </row>
    <row r="288" spans="1:5" s="14" customFormat="1" ht="15">
      <c r="A288" s="28" t="s">
        <v>138</v>
      </c>
      <c r="B288" s="246">
        <v>3.5</v>
      </c>
      <c r="C288" s="247">
        <v>3.5</v>
      </c>
      <c r="D288" s="57">
        <f t="shared" si="8"/>
        <v>0</v>
      </c>
      <c r="E288" s="59">
        <f t="shared" si="9"/>
        <v>0</v>
      </c>
    </row>
    <row r="289" spans="1:5" s="14" customFormat="1" ht="15">
      <c r="A289" s="28" t="s">
        <v>139</v>
      </c>
      <c r="B289" s="246">
        <v>2.5</v>
      </c>
      <c r="C289" s="247">
        <v>2.5</v>
      </c>
      <c r="D289" s="57">
        <f t="shared" si="8"/>
        <v>0</v>
      </c>
      <c r="E289" s="59">
        <f t="shared" si="9"/>
        <v>0</v>
      </c>
    </row>
    <row r="290" spans="1:5" s="14" customFormat="1" ht="15">
      <c r="A290" s="28" t="s">
        <v>140</v>
      </c>
      <c r="B290" s="246">
        <v>2.5</v>
      </c>
      <c r="C290" s="247">
        <v>2.5</v>
      </c>
      <c r="D290" s="57">
        <f t="shared" si="8"/>
        <v>0</v>
      </c>
      <c r="E290" s="59">
        <f t="shared" si="9"/>
        <v>0</v>
      </c>
    </row>
    <row r="291" spans="1:5" s="14" customFormat="1" ht="30">
      <c r="A291" s="28" t="s">
        <v>141</v>
      </c>
      <c r="B291" s="246" t="s">
        <v>142</v>
      </c>
      <c r="C291" s="247" t="s">
        <v>142</v>
      </c>
      <c r="D291" s="57"/>
      <c r="E291" s="59"/>
    </row>
    <row r="292" spans="1:5" s="14" customFormat="1" ht="15">
      <c r="A292" s="28" t="s">
        <v>143</v>
      </c>
      <c r="B292" s="246">
        <v>5.5</v>
      </c>
      <c r="C292" s="247">
        <v>5.5</v>
      </c>
      <c r="D292" s="57">
        <f t="shared" si="8"/>
        <v>0</v>
      </c>
      <c r="E292" s="59">
        <f t="shared" si="9"/>
        <v>0</v>
      </c>
    </row>
    <row r="293" spans="1:5" s="14" customFormat="1" ht="15">
      <c r="A293" s="28" t="s">
        <v>144</v>
      </c>
      <c r="B293" s="246">
        <v>2.5</v>
      </c>
      <c r="C293" s="247">
        <v>2.5</v>
      </c>
      <c r="D293" s="57">
        <f t="shared" si="8"/>
        <v>0</v>
      </c>
      <c r="E293" s="59">
        <f t="shared" si="9"/>
        <v>0</v>
      </c>
    </row>
    <row r="294" spans="1:5" s="14" customFormat="1" ht="15">
      <c r="A294" s="28" t="s">
        <v>145</v>
      </c>
      <c r="B294" s="246">
        <v>9.5</v>
      </c>
      <c r="C294" s="247">
        <v>9.5</v>
      </c>
      <c r="D294" s="57">
        <f t="shared" si="8"/>
        <v>0</v>
      </c>
      <c r="E294" s="59">
        <f t="shared" si="9"/>
        <v>0</v>
      </c>
    </row>
    <row r="295" spans="1:5" s="14" customFormat="1" ht="15">
      <c r="A295" s="28" t="s">
        <v>146</v>
      </c>
      <c r="B295" s="246">
        <v>6</v>
      </c>
      <c r="C295" s="247">
        <v>6</v>
      </c>
      <c r="D295" s="57">
        <f t="shared" si="8"/>
        <v>0</v>
      </c>
      <c r="E295" s="59">
        <f t="shared" si="9"/>
        <v>0</v>
      </c>
    </row>
    <row r="296" spans="1:5" s="14" customFormat="1" ht="15">
      <c r="A296" s="28" t="s">
        <v>147</v>
      </c>
      <c r="B296" s="246">
        <v>4</v>
      </c>
      <c r="C296" s="247">
        <v>4</v>
      </c>
      <c r="D296" s="57">
        <f t="shared" si="8"/>
        <v>0</v>
      </c>
      <c r="E296" s="59">
        <f t="shared" si="9"/>
        <v>0</v>
      </c>
    </row>
    <row r="297" spans="1:5" s="14" customFormat="1" ht="15">
      <c r="A297" s="28" t="s">
        <v>148</v>
      </c>
      <c r="B297" s="246">
        <v>20</v>
      </c>
      <c r="C297" s="247">
        <v>20</v>
      </c>
      <c r="D297" s="57">
        <f t="shared" si="8"/>
        <v>0</v>
      </c>
      <c r="E297" s="59">
        <f t="shared" si="9"/>
        <v>0</v>
      </c>
    </row>
    <row r="298" spans="1:5" s="14" customFormat="1" ht="15">
      <c r="A298" s="28" t="s">
        <v>149</v>
      </c>
      <c r="B298" s="246">
        <v>3.5</v>
      </c>
      <c r="C298" s="247">
        <v>3.5</v>
      </c>
      <c r="D298" s="57">
        <f t="shared" si="8"/>
        <v>0</v>
      </c>
      <c r="E298" s="59">
        <f t="shared" si="9"/>
        <v>0</v>
      </c>
    </row>
    <row r="299" spans="1:5" s="14" customFormat="1" ht="15">
      <c r="A299" s="28" t="s">
        <v>150</v>
      </c>
      <c r="B299" s="246">
        <v>3.5</v>
      </c>
      <c r="C299" s="247">
        <v>3.5</v>
      </c>
      <c r="D299" s="57">
        <f t="shared" si="8"/>
        <v>0</v>
      </c>
      <c r="E299" s="59">
        <f t="shared" si="9"/>
        <v>0</v>
      </c>
    </row>
    <row r="300" spans="1:5" s="14" customFormat="1" ht="15">
      <c r="A300" s="28" t="s">
        <v>151</v>
      </c>
      <c r="B300" s="246">
        <v>2.5</v>
      </c>
      <c r="C300" s="247">
        <v>2.5</v>
      </c>
      <c r="D300" s="57">
        <f t="shared" si="8"/>
        <v>0</v>
      </c>
      <c r="E300" s="59">
        <f t="shared" si="9"/>
        <v>0</v>
      </c>
    </row>
    <row r="301" spans="1:5" s="14" customFormat="1" ht="15">
      <c r="A301" s="28" t="s">
        <v>152</v>
      </c>
      <c r="B301" s="246">
        <v>3.5</v>
      </c>
      <c r="C301" s="247">
        <v>3.5</v>
      </c>
      <c r="D301" s="57">
        <f t="shared" si="8"/>
        <v>0</v>
      </c>
      <c r="E301" s="59">
        <f t="shared" si="9"/>
        <v>0</v>
      </c>
    </row>
    <row r="302" spans="1:5" s="14" customFormat="1" ht="15">
      <c r="A302" s="131"/>
      <c r="B302" s="246"/>
      <c r="C302" s="247"/>
      <c r="D302" s="57"/>
      <c r="E302" s="59"/>
    </row>
    <row r="303" spans="1:5" s="14" customFormat="1" ht="15.75">
      <c r="A303" s="69" t="s">
        <v>302</v>
      </c>
      <c r="B303" s="246"/>
      <c r="C303" s="247"/>
      <c r="D303" s="57"/>
      <c r="E303" s="59"/>
    </row>
    <row r="304" spans="1:5" s="14" customFormat="1" ht="15.75">
      <c r="A304" s="132"/>
      <c r="B304" s="246"/>
      <c r="C304" s="247"/>
      <c r="D304" s="57"/>
      <c r="E304" s="59"/>
    </row>
    <row r="305" spans="1:5" s="14" customFormat="1" ht="15.75">
      <c r="A305" s="70" t="s">
        <v>1055</v>
      </c>
      <c r="B305" s="246"/>
      <c r="C305" s="247"/>
      <c r="D305" s="57"/>
      <c r="E305" s="59"/>
    </row>
    <row r="306" spans="1:5" s="14" customFormat="1" ht="15.75">
      <c r="A306" s="132"/>
      <c r="B306" s="246"/>
      <c r="C306" s="247"/>
      <c r="D306" s="57"/>
      <c r="E306" s="59"/>
    </row>
    <row r="307" spans="1:5" s="14" customFormat="1" ht="30.75">
      <c r="A307" s="60" t="s">
        <v>1045</v>
      </c>
      <c r="B307" s="246"/>
      <c r="C307" s="247"/>
      <c r="D307" s="57"/>
      <c r="E307" s="59"/>
    </row>
    <row r="308" spans="1:5" s="14" customFormat="1" ht="15">
      <c r="A308" s="28" t="s">
        <v>288</v>
      </c>
      <c r="B308" s="246">
        <v>40</v>
      </c>
      <c r="C308" s="247">
        <v>40</v>
      </c>
      <c r="D308" s="57">
        <f>SUM(C308-B308)</f>
        <v>0</v>
      </c>
      <c r="E308" s="59">
        <f>+ROUND(+D308/B308*100,2)</f>
        <v>0</v>
      </c>
    </row>
    <row r="309" spans="1:5" s="14" customFormat="1" ht="15">
      <c r="A309" s="28" t="s">
        <v>289</v>
      </c>
      <c r="B309" s="246">
        <v>70</v>
      </c>
      <c r="C309" s="247">
        <v>70</v>
      </c>
      <c r="D309" s="57">
        <f>SUM(C309-B309)</f>
        <v>0</v>
      </c>
      <c r="E309" s="59">
        <f>+ROUND(+D309/B309*100,2)</f>
        <v>0</v>
      </c>
    </row>
    <row r="310" spans="1:5" s="14" customFormat="1" ht="15">
      <c r="A310" s="28" t="s">
        <v>290</v>
      </c>
      <c r="B310" s="246">
        <v>100</v>
      </c>
      <c r="C310" s="247">
        <v>100</v>
      </c>
      <c r="D310" s="57">
        <f>SUM(C310-B310)</f>
        <v>0</v>
      </c>
      <c r="E310" s="59">
        <f>+ROUND(+D310/B310*100,2)</f>
        <v>0</v>
      </c>
    </row>
    <row r="311" spans="1:5" s="14" customFormat="1" ht="30">
      <c r="A311" s="28" t="s">
        <v>291</v>
      </c>
      <c r="B311" s="246" t="s">
        <v>303</v>
      </c>
      <c r="C311" s="247" t="s">
        <v>303</v>
      </c>
      <c r="D311" s="57">
        <v>0</v>
      </c>
      <c r="E311" s="59">
        <v>0</v>
      </c>
    </row>
    <row r="312" spans="1:5" s="14" customFormat="1" ht="30">
      <c r="A312" s="28" t="s">
        <v>292</v>
      </c>
      <c r="B312" s="246" t="s">
        <v>304</v>
      </c>
      <c r="C312" s="247" t="s">
        <v>304</v>
      </c>
      <c r="D312" s="57">
        <v>0</v>
      </c>
      <c r="E312" s="59">
        <v>0</v>
      </c>
    </row>
    <row r="313" spans="1:5" s="14" customFormat="1" ht="15">
      <c r="A313" s="28" t="s">
        <v>293</v>
      </c>
      <c r="B313" s="246" t="s">
        <v>294</v>
      </c>
      <c r="C313" s="247" t="s">
        <v>294</v>
      </c>
      <c r="D313" s="57"/>
      <c r="E313" s="59"/>
    </row>
    <row r="314" spans="1:5" s="14" customFormat="1" ht="15">
      <c r="A314" s="28"/>
      <c r="B314" s="246"/>
      <c r="C314" s="247"/>
      <c r="D314" s="57"/>
      <c r="E314" s="59"/>
    </row>
    <row r="315" spans="1:5" s="14" customFormat="1" ht="30">
      <c r="A315" s="28" t="s">
        <v>295</v>
      </c>
      <c r="B315" s="246"/>
      <c r="C315" s="247"/>
      <c r="D315" s="57"/>
      <c r="E315" s="59"/>
    </row>
    <row r="316" spans="1:5" s="14" customFormat="1" ht="15">
      <c r="A316" s="28"/>
      <c r="B316" s="246"/>
      <c r="C316" s="247"/>
      <c r="D316" s="57"/>
      <c r="E316" s="59"/>
    </row>
    <row r="317" spans="1:5" s="14" customFormat="1" ht="15">
      <c r="A317" s="28" t="s">
        <v>1046</v>
      </c>
      <c r="B317" s="246"/>
      <c r="C317" s="247"/>
      <c r="D317" s="57"/>
      <c r="E317" s="59"/>
    </row>
    <row r="318" spans="1:5" s="14" customFormat="1" ht="15">
      <c r="A318" s="28" t="s">
        <v>296</v>
      </c>
      <c r="B318" s="246">
        <v>100</v>
      </c>
      <c r="C318" s="247">
        <v>100</v>
      </c>
      <c r="D318" s="57">
        <f>SUM(C318-B318)</f>
        <v>0</v>
      </c>
      <c r="E318" s="59">
        <f>+ROUND(+D318/B318*100,2)</f>
        <v>0</v>
      </c>
    </row>
    <row r="319" spans="1:5" s="14" customFormat="1" ht="15">
      <c r="A319" s="28" t="s">
        <v>1047</v>
      </c>
      <c r="B319" s="246">
        <v>40</v>
      </c>
      <c r="C319" s="247">
        <v>40</v>
      </c>
      <c r="D319" s="57">
        <f>SUM(C319-B319)</f>
        <v>0</v>
      </c>
      <c r="E319" s="59">
        <f>+ROUND(+D319/B319*100,2)</f>
        <v>0</v>
      </c>
    </row>
    <row r="320" spans="1:5" s="14" customFormat="1" ht="15">
      <c r="A320" s="28"/>
      <c r="B320" s="246"/>
      <c r="C320" s="247"/>
      <c r="D320" s="57"/>
      <c r="E320" s="59"/>
    </row>
    <row r="321" spans="1:5" s="14" customFormat="1" ht="30">
      <c r="A321" s="28" t="s">
        <v>297</v>
      </c>
      <c r="B321" s="246" t="s">
        <v>305</v>
      </c>
      <c r="C321" s="247" t="s">
        <v>305</v>
      </c>
      <c r="D321" s="57">
        <v>0</v>
      </c>
      <c r="E321" s="59">
        <v>0</v>
      </c>
    </row>
    <row r="322" spans="1:5" s="14" customFormat="1" ht="15">
      <c r="A322" s="28"/>
      <c r="B322" s="246"/>
      <c r="C322" s="247"/>
      <c r="D322" s="57"/>
      <c r="E322" s="59"/>
    </row>
    <row r="323" spans="1:5" s="14" customFormat="1" ht="15">
      <c r="A323" s="28" t="s">
        <v>298</v>
      </c>
      <c r="B323" s="246">
        <v>25</v>
      </c>
      <c r="C323" s="247">
        <v>25</v>
      </c>
      <c r="D323" s="57">
        <f>SUM(C323-B323)</f>
        <v>0</v>
      </c>
      <c r="E323" s="59">
        <f>+ROUND(+D323/B323*100,2)</f>
        <v>0</v>
      </c>
    </row>
    <row r="324" spans="1:5" s="14" customFormat="1" ht="15">
      <c r="A324" s="28"/>
      <c r="B324" s="246"/>
      <c r="C324" s="247"/>
      <c r="D324" s="57"/>
      <c r="E324" s="59"/>
    </row>
    <row r="325" spans="1:5" s="14" customFormat="1" ht="15">
      <c r="A325" s="28" t="s">
        <v>299</v>
      </c>
      <c r="B325" s="246">
        <v>40</v>
      </c>
      <c r="C325" s="247">
        <v>40</v>
      </c>
      <c r="D325" s="57">
        <f>SUM(C325-B325)</f>
        <v>0</v>
      </c>
      <c r="E325" s="59">
        <f>+ROUND(+D325/B325*100,2)</f>
        <v>0</v>
      </c>
    </row>
    <row r="326" spans="1:5" s="14" customFormat="1" ht="15">
      <c r="A326" s="28" t="s">
        <v>300</v>
      </c>
      <c r="B326" s="246">
        <v>40</v>
      </c>
      <c r="C326" s="247">
        <v>40</v>
      </c>
      <c r="D326" s="57">
        <f>SUM(C326-B326)</f>
        <v>0</v>
      </c>
      <c r="E326" s="59">
        <f>+ROUND(+D326/B326*100,2)</f>
        <v>0</v>
      </c>
    </row>
    <row r="327" spans="1:5" s="14" customFormat="1" ht="15">
      <c r="A327" s="28"/>
      <c r="B327" s="246"/>
      <c r="C327" s="247"/>
      <c r="D327" s="57"/>
      <c r="E327" s="59"/>
    </row>
    <row r="328" spans="1:5" s="14" customFormat="1" ht="45">
      <c r="A328" s="28" t="s">
        <v>301</v>
      </c>
      <c r="B328" s="246" t="s">
        <v>306</v>
      </c>
      <c r="C328" s="247" t="s">
        <v>306</v>
      </c>
      <c r="D328" s="57">
        <v>0</v>
      </c>
      <c r="E328" s="59">
        <v>0</v>
      </c>
    </row>
    <row r="329" spans="1:5" s="14" customFormat="1" ht="15">
      <c r="A329" s="131"/>
      <c r="B329" s="246"/>
      <c r="C329" s="247"/>
      <c r="D329" s="57"/>
      <c r="E329" s="59"/>
    </row>
    <row r="330" spans="1:5" s="14" customFormat="1" ht="15.75">
      <c r="A330" s="69" t="s">
        <v>1129</v>
      </c>
      <c r="B330" s="248"/>
      <c r="C330" s="249"/>
      <c r="D330" s="57"/>
      <c r="E330" s="59"/>
    </row>
    <row r="331" spans="1:5" s="14" customFormat="1" ht="15.75">
      <c r="A331" s="28"/>
      <c r="B331" s="248"/>
      <c r="C331" s="249"/>
      <c r="D331" s="57"/>
      <c r="E331" s="59"/>
    </row>
    <row r="332" spans="1:5" s="14" customFormat="1" ht="15.75">
      <c r="A332" s="70" t="s">
        <v>1081</v>
      </c>
      <c r="B332" s="248"/>
      <c r="C332" s="247"/>
      <c r="D332" s="57"/>
      <c r="E332" s="59"/>
    </row>
    <row r="333" spans="1:5" s="14" customFormat="1" ht="15.75">
      <c r="A333" s="28"/>
      <c r="B333" s="248"/>
      <c r="C333" s="247"/>
      <c r="D333" s="57"/>
      <c r="E333" s="59"/>
    </row>
    <row r="334" spans="1:5" s="14" customFormat="1" ht="15.75">
      <c r="A334" s="60" t="s">
        <v>154</v>
      </c>
      <c r="B334" s="246"/>
      <c r="C334" s="247"/>
      <c r="D334" s="57"/>
      <c r="E334" s="59"/>
    </row>
    <row r="335" spans="1:5" s="14" customFormat="1" ht="15.75">
      <c r="A335" s="60" t="s">
        <v>155</v>
      </c>
      <c r="B335" s="246"/>
      <c r="C335" s="247"/>
      <c r="D335" s="57"/>
      <c r="E335" s="59"/>
    </row>
    <row r="336" spans="1:5" s="14" customFormat="1" ht="15">
      <c r="A336" s="28" t="s">
        <v>156</v>
      </c>
      <c r="B336" s="246"/>
      <c r="C336" s="247"/>
      <c r="D336" s="57"/>
      <c r="E336" s="59"/>
    </row>
    <row r="337" spans="1:5" s="14" customFormat="1" ht="15">
      <c r="A337" s="68">
        <v>1</v>
      </c>
      <c r="B337" s="246">
        <v>638.3</v>
      </c>
      <c r="C337" s="247">
        <v>638.3</v>
      </c>
      <c r="D337" s="57">
        <f>SUM(C337-B337)</f>
        <v>0</v>
      </c>
      <c r="E337" s="59">
        <f>+ROUND(+D337/B337*100,2)</f>
        <v>0</v>
      </c>
    </row>
    <row r="338" spans="1:5" s="14" customFormat="1" ht="15">
      <c r="A338" s="68">
        <v>2</v>
      </c>
      <c r="B338" s="246">
        <v>851.07</v>
      </c>
      <c r="C338" s="247">
        <v>851.07</v>
      </c>
      <c r="D338" s="57">
        <f aca="true" t="shared" si="10" ref="D338:D346">SUM(C338-B338)</f>
        <v>0</v>
      </c>
      <c r="E338" s="59">
        <f aca="true" t="shared" si="11" ref="E338:E346">+ROUND(+D338/B338*100,2)</f>
        <v>0</v>
      </c>
    </row>
    <row r="339" spans="1:5" s="14" customFormat="1" ht="15">
      <c r="A339" s="68">
        <v>3</v>
      </c>
      <c r="B339" s="246">
        <v>1063.83</v>
      </c>
      <c r="C339" s="247">
        <v>1063.83</v>
      </c>
      <c r="D339" s="57">
        <f t="shared" si="10"/>
        <v>0</v>
      </c>
      <c r="E339" s="59">
        <f t="shared" si="11"/>
        <v>0</v>
      </c>
    </row>
    <row r="340" spans="1:5" s="14" customFormat="1" ht="15">
      <c r="A340" s="68">
        <v>4</v>
      </c>
      <c r="B340" s="246">
        <v>1234.05</v>
      </c>
      <c r="C340" s="247">
        <v>1234.05</v>
      </c>
      <c r="D340" s="57">
        <f t="shared" si="10"/>
        <v>0</v>
      </c>
      <c r="E340" s="59">
        <f t="shared" si="11"/>
        <v>0</v>
      </c>
    </row>
    <row r="341" spans="1:5" s="14" customFormat="1" ht="15">
      <c r="A341" s="68">
        <v>5</v>
      </c>
      <c r="B341" s="246">
        <v>1404.26</v>
      </c>
      <c r="C341" s="247">
        <v>1404.26</v>
      </c>
      <c r="D341" s="57">
        <f t="shared" si="10"/>
        <v>0</v>
      </c>
      <c r="E341" s="59">
        <f t="shared" si="11"/>
        <v>0</v>
      </c>
    </row>
    <row r="342" spans="1:5" s="14" customFormat="1" ht="15">
      <c r="A342" s="68">
        <v>6</v>
      </c>
      <c r="B342" s="246">
        <v>1574.47</v>
      </c>
      <c r="C342" s="247">
        <v>1574.47</v>
      </c>
      <c r="D342" s="57">
        <f t="shared" si="10"/>
        <v>0</v>
      </c>
      <c r="E342" s="59">
        <f t="shared" si="11"/>
        <v>0</v>
      </c>
    </row>
    <row r="343" spans="1:5" s="14" customFormat="1" ht="15">
      <c r="A343" s="68">
        <v>7</v>
      </c>
      <c r="B343" s="246">
        <v>1744.69</v>
      </c>
      <c r="C343" s="247">
        <v>1744.69</v>
      </c>
      <c r="D343" s="57">
        <f t="shared" si="10"/>
        <v>0</v>
      </c>
      <c r="E343" s="59">
        <f t="shared" si="11"/>
        <v>0</v>
      </c>
    </row>
    <row r="344" spans="1:5" s="14" customFormat="1" ht="15">
      <c r="A344" s="68">
        <v>8</v>
      </c>
      <c r="B344" s="246">
        <v>1914.9</v>
      </c>
      <c r="C344" s="247">
        <v>1914.9</v>
      </c>
      <c r="D344" s="57">
        <f t="shared" si="10"/>
        <v>0</v>
      </c>
      <c r="E344" s="59">
        <f t="shared" si="11"/>
        <v>0</v>
      </c>
    </row>
    <row r="345" spans="1:5" s="14" customFormat="1" ht="15">
      <c r="A345" s="68">
        <v>9</v>
      </c>
      <c r="B345" s="246">
        <v>2085.11</v>
      </c>
      <c r="C345" s="247">
        <v>2085.11</v>
      </c>
      <c r="D345" s="57">
        <f t="shared" si="10"/>
        <v>0</v>
      </c>
      <c r="E345" s="59">
        <f t="shared" si="11"/>
        <v>0</v>
      </c>
    </row>
    <row r="346" spans="1:5" s="14" customFormat="1" ht="15">
      <c r="A346" s="68">
        <v>10</v>
      </c>
      <c r="B346" s="246">
        <v>2255.32</v>
      </c>
      <c r="C346" s="247">
        <v>2255.32</v>
      </c>
      <c r="D346" s="57">
        <f t="shared" si="10"/>
        <v>0</v>
      </c>
      <c r="E346" s="59">
        <f t="shared" si="11"/>
        <v>0</v>
      </c>
    </row>
    <row r="347" spans="1:5" s="14" customFormat="1" ht="15">
      <c r="A347" s="28"/>
      <c r="B347" s="246"/>
      <c r="C347" s="247"/>
      <c r="D347" s="57"/>
      <c r="E347" s="59"/>
    </row>
    <row r="348" spans="1:5" s="14" customFormat="1" ht="15.75">
      <c r="A348" s="60" t="s">
        <v>157</v>
      </c>
      <c r="B348" s="246"/>
      <c r="C348" s="247"/>
      <c r="D348" s="57"/>
      <c r="E348" s="59"/>
    </row>
    <row r="349" spans="1:5" s="14" customFormat="1" ht="15.75">
      <c r="A349" s="60" t="s">
        <v>158</v>
      </c>
      <c r="B349" s="246"/>
      <c r="C349" s="247"/>
      <c r="D349" s="57"/>
      <c r="E349" s="59"/>
    </row>
    <row r="350" spans="1:5" s="14" customFormat="1" ht="30">
      <c r="A350" s="28" t="s">
        <v>159</v>
      </c>
      <c r="B350" s="246">
        <v>208.34</v>
      </c>
      <c r="C350" s="247">
        <v>208.34</v>
      </c>
      <c r="D350" s="57">
        <f>SUM(C350-B350)</f>
        <v>0</v>
      </c>
      <c r="E350" s="59">
        <f>+ROUND(+D350/B350*100,2)</f>
        <v>0</v>
      </c>
    </row>
    <row r="351" spans="1:5" s="14" customFormat="1" ht="15">
      <c r="A351" s="28" t="s">
        <v>227</v>
      </c>
      <c r="B351" s="246">
        <v>379.17</v>
      </c>
      <c r="C351" s="247">
        <v>379.17</v>
      </c>
      <c r="D351" s="57">
        <f aca="true" t="shared" si="12" ref="D351:D360">SUM(C351-B351)</f>
        <v>0</v>
      </c>
      <c r="E351" s="59">
        <f aca="true" t="shared" si="13" ref="E351:E360">+ROUND(+D351/B351*100,2)</f>
        <v>0</v>
      </c>
    </row>
    <row r="352" spans="1:5" s="14" customFormat="1" ht="15">
      <c r="A352" s="28" t="s">
        <v>228</v>
      </c>
      <c r="B352" s="246">
        <v>485.84</v>
      </c>
      <c r="C352" s="247">
        <v>485.84</v>
      </c>
      <c r="D352" s="57">
        <f t="shared" si="12"/>
        <v>0</v>
      </c>
      <c r="E352" s="59">
        <f t="shared" si="13"/>
        <v>0</v>
      </c>
    </row>
    <row r="353" spans="1:5" s="14" customFormat="1" ht="15">
      <c r="A353" s="28" t="s">
        <v>229</v>
      </c>
      <c r="B353" s="246">
        <v>587.5</v>
      </c>
      <c r="C353" s="247">
        <v>587.5</v>
      </c>
      <c r="D353" s="57">
        <f t="shared" si="12"/>
        <v>0</v>
      </c>
      <c r="E353" s="59">
        <f t="shared" si="13"/>
        <v>0</v>
      </c>
    </row>
    <row r="354" spans="1:5" s="14" customFormat="1" ht="15">
      <c r="A354" s="28" t="s">
        <v>230</v>
      </c>
      <c r="B354" s="246">
        <v>638.34</v>
      </c>
      <c r="C354" s="247">
        <v>638.34</v>
      </c>
      <c r="D354" s="57">
        <f t="shared" si="12"/>
        <v>0</v>
      </c>
      <c r="E354" s="59">
        <f t="shared" si="13"/>
        <v>0</v>
      </c>
    </row>
    <row r="355" spans="1:5" s="14" customFormat="1" ht="15">
      <c r="A355" s="28" t="s">
        <v>231</v>
      </c>
      <c r="B355" s="246">
        <v>442.5</v>
      </c>
      <c r="C355" s="247">
        <v>442.5</v>
      </c>
      <c r="D355" s="57">
        <f t="shared" si="12"/>
        <v>0</v>
      </c>
      <c r="E355" s="59">
        <f t="shared" si="13"/>
        <v>0</v>
      </c>
    </row>
    <row r="356" spans="1:5" s="14" customFormat="1" ht="15">
      <c r="A356" s="28" t="s">
        <v>232</v>
      </c>
      <c r="B356" s="246">
        <v>442.5</v>
      </c>
      <c r="C356" s="247">
        <v>442.5</v>
      </c>
      <c r="D356" s="57">
        <f t="shared" si="12"/>
        <v>0</v>
      </c>
      <c r="E356" s="59">
        <f t="shared" si="13"/>
        <v>0</v>
      </c>
    </row>
    <row r="357" spans="1:5" s="14" customFormat="1" ht="30">
      <c r="A357" s="28" t="s">
        <v>233</v>
      </c>
      <c r="B357" s="246">
        <v>775</v>
      </c>
      <c r="C357" s="247">
        <v>775</v>
      </c>
      <c r="D357" s="57">
        <f t="shared" si="12"/>
        <v>0</v>
      </c>
      <c r="E357" s="59">
        <f t="shared" si="13"/>
        <v>0</v>
      </c>
    </row>
    <row r="358" spans="1:5" s="14" customFormat="1" ht="15">
      <c r="A358" s="28" t="s">
        <v>234</v>
      </c>
      <c r="B358" s="246">
        <v>208.34</v>
      </c>
      <c r="C358" s="247">
        <v>208.34</v>
      </c>
      <c r="D358" s="57">
        <f t="shared" si="12"/>
        <v>0</v>
      </c>
      <c r="E358" s="59">
        <f t="shared" si="13"/>
        <v>0</v>
      </c>
    </row>
    <row r="359" spans="1:5" s="14" customFormat="1" ht="15">
      <c r="A359" s="28" t="s">
        <v>235</v>
      </c>
      <c r="B359" s="246">
        <v>128.34</v>
      </c>
      <c r="C359" s="247">
        <v>128.34</v>
      </c>
      <c r="D359" s="57">
        <f t="shared" si="12"/>
        <v>0</v>
      </c>
      <c r="E359" s="59">
        <f t="shared" si="13"/>
        <v>0</v>
      </c>
    </row>
    <row r="360" spans="1:5" s="14" customFormat="1" ht="15">
      <c r="A360" s="28" t="s">
        <v>236</v>
      </c>
      <c r="B360" s="246">
        <v>102.5</v>
      </c>
      <c r="C360" s="247">
        <v>102.5</v>
      </c>
      <c r="D360" s="57">
        <f t="shared" si="12"/>
        <v>0</v>
      </c>
      <c r="E360" s="59">
        <f t="shared" si="13"/>
        <v>0</v>
      </c>
    </row>
    <row r="361" spans="1:5" s="14" customFormat="1" ht="15.75">
      <c r="A361" s="60"/>
      <c r="B361" s="246"/>
      <c r="C361" s="247"/>
      <c r="D361" s="57"/>
      <c r="E361" s="59"/>
    </row>
    <row r="362" spans="1:5" s="14" customFormat="1" ht="30">
      <c r="A362" s="28" t="s">
        <v>237</v>
      </c>
      <c r="B362" s="246"/>
      <c r="C362" s="247"/>
      <c r="D362" s="57"/>
      <c r="E362" s="59"/>
    </row>
    <row r="363" spans="1:5" s="14" customFormat="1" ht="30">
      <c r="A363" s="28" t="s">
        <v>238</v>
      </c>
      <c r="B363" s="246"/>
      <c r="C363" s="247"/>
      <c r="D363" s="57"/>
      <c r="E363" s="59"/>
    </row>
    <row r="364" spans="1:5" s="14" customFormat="1" ht="15">
      <c r="A364" s="28"/>
      <c r="B364" s="246"/>
      <c r="C364" s="247"/>
      <c r="D364" s="57"/>
      <c r="E364" s="59"/>
    </row>
    <row r="365" spans="1:5" s="14" customFormat="1" ht="30">
      <c r="A365" s="28" t="s">
        <v>239</v>
      </c>
      <c r="B365" s="246">
        <v>208.34</v>
      </c>
      <c r="C365" s="247">
        <v>208.34</v>
      </c>
      <c r="D365" s="57">
        <f>SUM(C365-B365)</f>
        <v>0</v>
      </c>
      <c r="E365" s="59">
        <f>+ROUND(+D365/B365*100,2)</f>
        <v>0</v>
      </c>
    </row>
    <row r="366" spans="1:5" s="14" customFormat="1" ht="15">
      <c r="A366" s="28" t="s">
        <v>240</v>
      </c>
      <c r="B366" s="246">
        <v>102.5</v>
      </c>
      <c r="C366" s="247">
        <v>102.5</v>
      </c>
      <c r="D366" s="57">
        <f>SUM(C366-B366)</f>
        <v>0</v>
      </c>
      <c r="E366" s="59">
        <f>+ROUND(+D366/B366*100,2)</f>
        <v>0</v>
      </c>
    </row>
    <row r="367" spans="1:5" s="14" customFormat="1" ht="15">
      <c r="A367" s="28" t="s">
        <v>241</v>
      </c>
      <c r="B367" s="246">
        <v>500</v>
      </c>
      <c r="C367" s="247">
        <v>500</v>
      </c>
      <c r="D367" s="57">
        <f>SUM(C367-B367)</f>
        <v>0</v>
      </c>
      <c r="E367" s="59">
        <f>+ROUND(+D367/B367*100,2)</f>
        <v>0</v>
      </c>
    </row>
    <row r="368" spans="1:5" s="14" customFormat="1" ht="15.75">
      <c r="A368" s="60"/>
      <c r="B368" s="246"/>
      <c r="C368" s="247"/>
      <c r="D368" s="57"/>
      <c r="E368" s="59"/>
    </row>
    <row r="369" spans="1:5" s="14" customFormat="1" ht="15.75">
      <c r="A369" s="60" t="s">
        <v>242</v>
      </c>
      <c r="B369" s="246"/>
      <c r="C369" s="247"/>
      <c r="D369" s="57"/>
      <c r="E369" s="59"/>
    </row>
    <row r="370" spans="1:5" s="14" customFormat="1" ht="15.75">
      <c r="A370" s="60" t="s">
        <v>243</v>
      </c>
      <c r="B370" s="246"/>
      <c r="C370" s="247"/>
      <c r="D370" s="57"/>
      <c r="E370" s="59"/>
    </row>
    <row r="371" spans="1:5" s="14" customFormat="1" ht="15.75">
      <c r="A371" s="60" t="s">
        <v>244</v>
      </c>
      <c r="B371" s="246"/>
      <c r="C371" s="247"/>
      <c r="D371" s="57"/>
      <c r="E371" s="59"/>
    </row>
    <row r="372" spans="1:5" s="14" customFormat="1" ht="15">
      <c r="A372" s="28" t="s">
        <v>245</v>
      </c>
      <c r="B372" s="246"/>
      <c r="C372" s="247"/>
      <c r="D372" s="57"/>
      <c r="E372" s="59"/>
    </row>
    <row r="373" spans="1:5" s="14" customFormat="1" ht="15">
      <c r="A373" s="28" t="s">
        <v>246</v>
      </c>
      <c r="B373" s="246">
        <v>225</v>
      </c>
      <c r="C373" s="247">
        <v>225</v>
      </c>
      <c r="D373" s="57">
        <f aca="true" t="shared" si="14" ref="D373:D378">SUM(C373-B373)</f>
        <v>0</v>
      </c>
      <c r="E373" s="59">
        <f aca="true" t="shared" si="15" ref="E373:E378">+ROUND(+D373/B373*100,2)</f>
        <v>0</v>
      </c>
    </row>
    <row r="374" spans="1:5" s="14" customFormat="1" ht="15">
      <c r="A374" s="28" t="s">
        <v>247</v>
      </c>
      <c r="B374" s="246">
        <v>280.84</v>
      </c>
      <c r="C374" s="247">
        <v>280.84</v>
      </c>
      <c r="D374" s="57">
        <f t="shared" si="14"/>
        <v>0</v>
      </c>
      <c r="E374" s="59">
        <f t="shared" si="15"/>
        <v>0</v>
      </c>
    </row>
    <row r="375" spans="1:5" s="14" customFormat="1" ht="15">
      <c r="A375" s="28" t="s">
        <v>248</v>
      </c>
      <c r="B375" s="246">
        <v>408.34</v>
      </c>
      <c r="C375" s="247">
        <v>408.34</v>
      </c>
      <c r="D375" s="57">
        <f t="shared" si="14"/>
        <v>0</v>
      </c>
      <c r="E375" s="59">
        <f t="shared" si="15"/>
        <v>0</v>
      </c>
    </row>
    <row r="376" spans="1:5" s="14" customFormat="1" ht="15">
      <c r="A376" s="28" t="s">
        <v>249</v>
      </c>
      <c r="B376" s="246">
        <v>536.67</v>
      </c>
      <c r="C376" s="247">
        <v>536.67</v>
      </c>
      <c r="D376" s="57">
        <f t="shared" si="14"/>
        <v>0</v>
      </c>
      <c r="E376" s="59">
        <f t="shared" si="15"/>
        <v>0</v>
      </c>
    </row>
    <row r="377" spans="1:5" s="14" customFormat="1" ht="15">
      <c r="A377" s="28" t="s">
        <v>250</v>
      </c>
      <c r="B377" s="246">
        <v>766.67</v>
      </c>
      <c r="C377" s="247">
        <v>766.67</v>
      </c>
      <c r="D377" s="57">
        <f t="shared" si="14"/>
        <v>0</v>
      </c>
      <c r="E377" s="59">
        <f t="shared" si="15"/>
        <v>0</v>
      </c>
    </row>
    <row r="378" spans="1:5" s="14" customFormat="1" ht="15">
      <c r="A378" s="28" t="s">
        <v>251</v>
      </c>
      <c r="B378" s="246">
        <v>1020.84</v>
      </c>
      <c r="C378" s="247">
        <v>1020.84</v>
      </c>
      <c r="D378" s="57">
        <f t="shared" si="14"/>
        <v>0</v>
      </c>
      <c r="E378" s="59">
        <f t="shared" si="15"/>
        <v>0</v>
      </c>
    </row>
    <row r="379" spans="1:5" s="14" customFormat="1" ht="15.75">
      <c r="A379" s="60"/>
      <c r="B379" s="246"/>
      <c r="C379" s="247"/>
      <c r="D379" s="57"/>
      <c r="E379" s="59"/>
    </row>
    <row r="380" spans="1:5" s="14" customFormat="1" ht="15">
      <c r="A380" s="218"/>
      <c r="B380" s="250"/>
      <c r="C380" s="251"/>
      <c r="D380" s="50"/>
      <c r="E380" s="328"/>
    </row>
    <row r="381" spans="1:5" s="14" customFormat="1" ht="15.75">
      <c r="A381" s="219" t="s">
        <v>420</v>
      </c>
      <c r="B381" s="250"/>
      <c r="C381" s="251"/>
      <c r="D381" s="50"/>
      <c r="E381" s="328"/>
    </row>
    <row r="382" spans="1:5" s="14" customFormat="1" ht="15.75">
      <c r="A382" s="122" t="s">
        <v>421</v>
      </c>
      <c r="B382" s="250"/>
      <c r="C382" s="251"/>
      <c r="D382" s="50"/>
      <c r="E382" s="328"/>
    </row>
    <row r="383" spans="1:5" s="14" customFormat="1" ht="15">
      <c r="A383" s="129" t="s">
        <v>422</v>
      </c>
      <c r="B383" s="252"/>
      <c r="C383" s="253" t="s">
        <v>423</v>
      </c>
      <c r="D383" s="50"/>
      <c r="E383" s="328"/>
    </row>
    <row r="384" spans="1:5" s="14" customFormat="1" ht="15">
      <c r="A384" s="129" t="s">
        <v>424</v>
      </c>
      <c r="B384" s="252"/>
      <c r="C384" s="253" t="s">
        <v>425</v>
      </c>
      <c r="D384" s="50"/>
      <c r="E384" s="328"/>
    </row>
    <row r="385" spans="1:5" s="14" customFormat="1" ht="15">
      <c r="A385" s="129" t="s">
        <v>426</v>
      </c>
      <c r="B385" s="252"/>
      <c r="C385" s="253" t="s">
        <v>427</v>
      </c>
      <c r="D385" s="50"/>
      <c r="E385" s="328"/>
    </row>
    <row r="386" spans="1:5" s="14" customFormat="1" ht="15">
      <c r="A386" s="129" t="s">
        <v>428</v>
      </c>
      <c r="B386" s="252"/>
      <c r="C386" s="253" t="s">
        <v>429</v>
      </c>
      <c r="D386" s="50"/>
      <c r="E386" s="328"/>
    </row>
    <row r="387" spans="1:5" s="14" customFormat="1" ht="31.5">
      <c r="A387" s="122" t="s">
        <v>430</v>
      </c>
      <c r="B387" s="250"/>
      <c r="C387" s="251"/>
      <c r="D387" s="50"/>
      <c r="E387" s="328"/>
    </row>
    <row r="388" spans="1:5" s="14" customFormat="1" ht="15">
      <c r="A388" s="129"/>
      <c r="B388" s="250"/>
      <c r="C388" s="251"/>
      <c r="D388" s="50"/>
      <c r="E388" s="328"/>
    </row>
    <row r="389" spans="1:5" s="14" customFormat="1" ht="15.75">
      <c r="A389" s="122" t="s">
        <v>1055</v>
      </c>
      <c r="B389" s="250"/>
      <c r="C389" s="251"/>
      <c r="D389" s="50"/>
      <c r="E389" s="328"/>
    </row>
    <row r="390" spans="1:5" s="14" customFormat="1" ht="30">
      <c r="A390" s="129" t="s">
        <v>431</v>
      </c>
      <c r="B390" s="252"/>
      <c r="C390" s="253" t="s">
        <v>432</v>
      </c>
      <c r="D390" s="50"/>
      <c r="E390" s="328"/>
    </row>
    <row r="391" spans="1:5" s="14" customFormat="1" ht="30">
      <c r="A391" s="129" t="s">
        <v>433</v>
      </c>
      <c r="B391" s="252"/>
      <c r="C391" s="253" t="s">
        <v>434</v>
      </c>
      <c r="D391" s="50"/>
      <c r="E391" s="328"/>
    </row>
    <row r="392" spans="1:5" s="14" customFormat="1" ht="15">
      <c r="A392" s="129"/>
      <c r="B392" s="250"/>
      <c r="C392" s="251"/>
      <c r="D392" s="50"/>
      <c r="E392" s="328"/>
    </row>
    <row r="393" spans="1:5" s="14" customFormat="1" ht="15.75">
      <c r="A393" s="122" t="s">
        <v>1078</v>
      </c>
      <c r="B393" s="250"/>
      <c r="C393" s="251"/>
      <c r="D393" s="50"/>
      <c r="E393" s="328"/>
    </row>
    <row r="394" spans="1:5" s="14" customFormat="1" ht="66.75" customHeight="1">
      <c r="A394" s="244" t="s">
        <v>1079</v>
      </c>
      <c r="B394" s="254"/>
      <c r="C394" s="255"/>
      <c r="D394" s="222"/>
      <c r="E394" s="329"/>
    </row>
    <row r="395" spans="1:5" s="14" customFormat="1" ht="15">
      <c r="A395" s="134"/>
      <c r="B395" s="253"/>
      <c r="C395" s="251"/>
      <c r="E395" s="74"/>
    </row>
    <row r="396" spans="1:5" s="14" customFormat="1" ht="15">
      <c r="A396" s="134"/>
      <c r="B396" s="253"/>
      <c r="C396" s="251"/>
      <c r="E396" s="74"/>
    </row>
    <row r="397" spans="1:5" s="14" customFormat="1" ht="15">
      <c r="A397" s="134"/>
      <c r="B397" s="253"/>
      <c r="C397" s="251"/>
      <c r="E397" s="74"/>
    </row>
    <row r="398" spans="1:5" s="14" customFormat="1" ht="15">
      <c r="A398" s="134"/>
      <c r="B398" s="253"/>
      <c r="C398" s="251"/>
      <c r="E398" s="74"/>
    </row>
    <row r="399" spans="1:5" s="14" customFormat="1" ht="15">
      <c r="A399" s="134"/>
      <c r="B399" s="253"/>
      <c r="C399" s="251"/>
      <c r="E399" s="74"/>
    </row>
    <row r="400" spans="1:5" s="14" customFormat="1" ht="15">
      <c r="A400" s="134"/>
      <c r="B400" s="253"/>
      <c r="C400" s="251"/>
      <c r="E400" s="74"/>
    </row>
    <row r="401" spans="1:5" s="14" customFormat="1" ht="15">
      <c r="A401" s="134"/>
      <c r="B401" s="253"/>
      <c r="C401" s="251"/>
      <c r="E401" s="74"/>
    </row>
    <row r="402" spans="1:5" s="14" customFormat="1" ht="15">
      <c r="A402" s="134"/>
      <c r="B402" s="253"/>
      <c r="C402" s="251"/>
      <c r="E402" s="74"/>
    </row>
    <row r="403" spans="1:5" s="14" customFormat="1" ht="15">
      <c r="A403" s="134"/>
      <c r="B403" s="253"/>
      <c r="C403" s="251"/>
      <c r="E403" s="74"/>
    </row>
    <row r="404" spans="1:5" s="14" customFormat="1" ht="15">
      <c r="A404" s="134"/>
      <c r="B404" s="253"/>
      <c r="C404" s="251"/>
      <c r="E404" s="74"/>
    </row>
    <row r="405" spans="1:5" s="14" customFormat="1" ht="15">
      <c r="A405" s="134"/>
      <c r="B405" s="253"/>
      <c r="C405" s="251"/>
      <c r="E405" s="74"/>
    </row>
    <row r="406" spans="1:5" s="14" customFormat="1" ht="15">
      <c r="A406" s="134"/>
      <c r="B406" s="253"/>
      <c r="C406" s="251"/>
      <c r="E406" s="74"/>
    </row>
    <row r="407" spans="1:5" s="14" customFormat="1" ht="15">
      <c r="A407" s="134"/>
      <c r="B407" s="253"/>
      <c r="C407" s="251"/>
      <c r="E407" s="74"/>
    </row>
    <row r="408" spans="1:5" s="14" customFormat="1" ht="15">
      <c r="A408" s="134"/>
      <c r="B408" s="253"/>
      <c r="C408" s="251"/>
      <c r="E408" s="74"/>
    </row>
    <row r="409" spans="1:5" s="14" customFormat="1" ht="15">
      <c r="A409" s="134"/>
      <c r="B409" s="253"/>
      <c r="C409" s="251"/>
      <c r="E409" s="74"/>
    </row>
    <row r="410" spans="1:5" s="14" customFormat="1" ht="15">
      <c r="A410" s="134"/>
      <c r="B410" s="253"/>
      <c r="C410" s="251"/>
      <c r="E410" s="74"/>
    </row>
    <row r="411" spans="1:5" s="14" customFormat="1" ht="15">
      <c r="A411" s="134"/>
      <c r="B411" s="253"/>
      <c r="C411" s="251"/>
      <c r="E411" s="74"/>
    </row>
    <row r="412" spans="1:5" s="14" customFormat="1" ht="15">
      <c r="A412" s="134"/>
      <c r="B412" s="253"/>
      <c r="C412" s="251"/>
      <c r="E412" s="74"/>
    </row>
    <row r="413" spans="1:5" s="14" customFormat="1" ht="15">
      <c r="A413" s="134"/>
      <c r="B413" s="253"/>
      <c r="C413" s="251"/>
      <c r="E413" s="74"/>
    </row>
    <row r="414" spans="1:5" s="14" customFormat="1" ht="15">
      <c r="A414" s="134"/>
      <c r="B414" s="253"/>
      <c r="C414" s="251"/>
      <c r="E414" s="74"/>
    </row>
    <row r="415" spans="1:5" s="14" customFormat="1" ht="15">
      <c r="A415" s="134"/>
      <c r="B415" s="253"/>
      <c r="C415" s="251"/>
      <c r="E415" s="74"/>
    </row>
    <row r="416" spans="1:5" s="14" customFormat="1" ht="15">
      <c r="A416" s="134"/>
      <c r="B416" s="253"/>
      <c r="C416" s="251"/>
      <c r="E416" s="74"/>
    </row>
    <row r="417" spans="1:5" s="14" customFormat="1" ht="15">
      <c r="A417" s="134"/>
      <c r="B417" s="253"/>
      <c r="C417" s="251"/>
      <c r="E417" s="74"/>
    </row>
    <row r="418" spans="1:5" s="14" customFormat="1" ht="15">
      <c r="A418" s="134"/>
      <c r="B418" s="253"/>
      <c r="C418" s="251"/>
      <c r="E418" s="74"/>
    </row>
    <row r="419" spans="1:5" s="14" customFormat="1" ht="15">
      <c r="A419" s="134"/>
      <c r="B419" s="253"/>
      <c r="C419" s="251"/>
      <c r="E419" s="74"/>
    </row>
    <row r="420" spans="1:5" s="14" customFormat="1" ht="15">
      <c r="A420" s="134"/>
      <c r="B420" s="253"/>
      <c r="C420" s="251"/>
      <c r="E420" s="74"/>
    </row>
    <row r="421" spans="1:5" s="14" customFormat="1" ht="15">
      <c r="A421" s="134"/>
      <c r="B421" s="253"/>
      <c r="C421" s="251"/>
      <c r="E421" s="74"/>
    </row>
    <row r="422" spans="1:5" s="14" customFormat="1" ht="15">
      <c r="A422" s="134"/>
      <c r="B422" s="253"/>
      <c r="C422" s="251"/>
      <c r="E422" s="74"/>
    </row>
    <row r="423" spans="1:5" s="14" customFormat="1" ht="15">
      <c r="A423" s="134"/>
      <c r="B423" s="253"/>
      <c r="C423" s="251"/>
      <c r="E423" s="74"/>
    </row>
    <row r="424" spans="1:5" s="14" customFormat="1" ht="15">
      <c r="A424" s="134"/>
      <c r="B424" s="253"/>
      <c r="C424" s="251"/>
      <c r="E424" s="74"/>
    </row>
    <row r="425" spans="1:5" s="14" customFormat="1" ht="15">
      <c r="A425" s="134"/>
      <c r="B425" s="253"/>
      <c r="C425" s="251"/>
      <c r="E425" s="74"/>
    </row>
    <row r="426" spans="1:5" s="14" customFormat="1" ht="15">
      <c r="A426" s="134"/>
      <c r="B426" s="253"/>
      <c r="C426" s="251"/>
      <c r="E426" s="74"/>
    </row>
    <row r="427" spans="1:5" s="14" customFormat="1" ht="15">
      <c r="A427" s="134"/>
      <c r="B427" s="253"/>
      <c r="C427" s="251"/>
      <c r="E427" s="74"/>
    </row>
    <row r="428" spans="1:5" s="14" customFormat="1" ht="15">
      <c r="A428" s="134"/>
      <c r="B428" s="253"/>
      <c r="C428" s="251"/>
      <c r="E428" s="74"/>
    </row>
    <row r="429" spans="1:5" s="14" customFormat="1" ht="15">
      <c r="A429" s="134"/>
      <c r="B429" s="253"/>
      <c r="C429" s="251"/>
      <c r="E429" s="74"/>
    </row>
    <row r="430" spans="1:5" s="14" customFormat="1" ht="15">
      <c r="A430" s="134"/>
      <c r="B430" s="253"/>
      <c r="C430" s="251"/>
      <c r="E430" s="74"/>
    </row>
    <row r="431" spans="1:5" s="14" customFormat="1" ht="15">
      <c r="A431" s="134"/>
      <c r="B431" s="253"/>
      <c r="C431" s="251"/>
      <c r="E431" s="74"/>
    </row>
    <row r="432" spans="1:5" s="14" customFormat="1" ht="15">
      <c r="A432" s="134"/>
      <c r="B432" s="253"/>
      <c r="C432" s="251"/>
      <c r="E432" s="74"/>
    </row>
    <row r="433" spans="1:5" s="14" customFormat="1" ht="15">
      <c r="A433" s="134"/>
      <c r="B433" s="253"/>
      <c r="C433" s="251"/>
      <c r="E433" s="74"/>
    </row>
    <row r="434" spans="1:5" s="14" customFormat="1" ht="15">
      <c r="A434" s="134"/>
      <c r="B434" s="253"/>
      <c r="C434" s="251"/>
      <c r="E434" s="74"/>
    </row>
    <row r="435" spans="1:5" s="14" customFormat="1" ht="15">
      <c r="A435" s="134"/>
      <c r="B435" s="253"/>
      <c r="C435" s="251"/>
      <c r="E435" s="74"/>
    </row>
    <row r="436" spans="1:5" s="14" customFormat="1" ht="15">
      <c r="A436" s="134"/>
      <c r="B436" s="253"/>
      <c r="C436" s="251"/>
      <c r="E436" s="74"/>
    </row>
    <row r="437" spans="1:5" s="14" customFormat="1" ht="15">
      <c r="A437" s="134"/>
      <c r="B437" s="253"/>
      <c r="C437" s="251"/>
      <c r="E437" s="74"/>
    </row>
    <row r="438" spans="1:5" s="14" customFormat="1" ht="15">
      <c r="A438" s="134"/>
      <c r="B438" s="253"/>
      <c r="C438" s="251"/>
      <c r="E438" s="74"/>
    </row>
    <row r="439" spans="1:5" s="14" customFormat="1" ht="15">
      <c r="A439" s="134"/>
      <c r="B439" s="253"/>
      <c r="C439" s="251"/>
      <c r="E439" s="74"/>
    </row>
    <row r="440" spans="1:5" s="14" customFormat="1" ht="15">
      <c r="A440" s="134"/>
      <c r="B440" s="253"/>
      <c r="C440" s="251"/>
      <c r="E440" s="74"/>
    </row>
    <row r="441" spans="1:5" s="14" customFormat="1" ht="15">
      <c r="A441" s="134"/>
      <c r="B441" s="253"/>
      <c r="C441" s="251"/>
      <c r="E441" s="74"/>
    </row>
    <row r="442" spans="1:5" s="14" customFormat="1" ht="15">
      <c r="A442" s="134"/>
      <c r="B442" s="253"/>
      <c r="C442" s="251"/>
      <c r="E442" s="74"/>
    </row>
    <row r="443" spans="1:5" s="14" customFormat="1" ht="15">
      <c r="A443" s="134"/>
      <c r="B443" s="253"/>
      <c r="C443" s="251"/>
      <c r="E443" s="74"/>
    </row>
    <row r="444" spans="1:5" s="14" customFormat="1" ht="15">
      <c r="A444" s="134"/>
      <c r="B444" s="253"/>
      <c r="C444" s="251"/>
      <c r="E444" s="74"/>
    </row>
    <row r="445" spans="1:5" s="14" customFormat="1" ht="15">
      <c r="A445" s="134"/>
      <c r="B445" s="253"/>
      <c r="C445" s="251"/>
      <c r="E445" s="74"/>
    </row>
    <row r="446" spans="1:5" s="14" customFormat="1" ht="15">
      <c r="A446" s="134"/>
      <c r="B446" s="253"/>
      <c r="C446" s="251"/>
      <c r="E446" s="74"/>
    </row>
    <row r="447" spans="1:5" s="14" customFormat="1" ht="15">
      <c r="A447" s="134"/>
      <c r="B447" s="253"/>
      <c r="C447" s="251"/>
      <c r="E447" s="74"/>
    </row>
    <row r="448" spans="1:5" s="14" customFormat="1" ht="15">
      <c r="A448" s="134"/>
      <c r="B448" s="253"/>
      <c r="C448" s="251"/>
      <c r="E448" s="74"/>
    </row>
    <row r="449" spans="1:5" s="14" customFormat="1" ht="15">
      <c r="A449" s="134"/>
      <c r="B449" s="253"/>
      <c r="C449" s="251"/>
      <c r="E449" s="74"/>
    </row>
    <row r="450" spans="1:5" s="14" customFormat="1" ht="15">
      <c r="A450" s="134"/>
      <c r="B450" s="253"/>
      <c r="C450" s="251"/>
      <c r="E450" s="74"/>
    </row>
    <row r="451" spans="1:5" s="14" customFormat="1" ht="15">
      <c r="A451" s="134"/>
      <c r="B451" s="253"/>
      <c r="C451" s="251"/>
      <c r="E451" s="74"/>
    </row>
    <row r="452" spans="1:5" s="14" customFormat="1" ht="15">
      <c r="A452" s="134"/>
      <c r="B452" s="253"/>
      <c r="C452" s="251"/>
      <c r="E452" s="74"/>
    </row>
    <row r="453" spans="1:5" s="14" customFormat="1" ht="15">
      <c r="A453" s="134"/>
      <c r="B453" s="253"/>
      <c r="C453" s="251"/>
      <c r="E453" s="74"/>
    </row>
    <row r="454" spans="1:5" s="14" customFormat="1" ht="15">
      <c r="A454" s="134"/>
      <c r="B454" s="253"/>
      <c r="C454" s="251"/>
      <c r="E454" s="74"/>
    </row>
    <row r="455" spans="1:5" s="14" customFormat="1" ht="15">
      <c r="A455" s="134"/>
      <c r="B455" s="253"/>
      <c r="C455" s="251"/>
      <c r="E455" s="74"/>
    </row>
    <row r="456" spans="1:5" s="14" customFormat="1" ht="15">
      <c r="A456" s="134"/>
      <c r="B456" s="253"/>
      <c r="C456" s="251"/>
      <c r="E456" s="74"/>
    </row>
    <row r="457" spans="1:5" s="14" customFormat="1" ht="15">
      <c r="A457" s="134"/>
      <c r="B457" s="253"/>
      <c r="C457" s="251"/>
      <c r="E457" s="74"/>
    </row>
    <row r="458" spans="1:5" s="14" customFormat="1" ht="15">
      <c r="A458" s="134"/>
      <c r="B458" s="253"/>
      <c r="C458" s="251"/>
      <c r="E458" s="74"/>
    </row>
    <row r="459" spans="1:5" s="14" customFormat="1" ht="15">
      <c r="A459" s="134"/>
      <c r="B459" s="253"/>
      <c r="C459" s="251"/>
      <c r="E459" s="74"/>
    </row>
    <row r="460" spans="1:5" s="14" customFormat="1" ht="15">
      <c r="A460" s="134"/>
      <c r="B460" s="253"/>
      <c r="C460" s="251"/>
      <c r="E460" s="74"/>
    </row>
    <row r="461" spans="1:5" s="14" customFormat="1" ht="15">
      <c r="A461" s="134"/>
      <c r="B461" s="253"/>
      <c r="C461" s="251"/>
      <c r="E461" s="74"/>
    </row>
    <row r="462" spans="1:5" s="14" customFormat="1" ht="15">
      <c r="A462" s="134"/>
      <c r="B462" s="253"/>
      <c r="C462" s="251"/>
      <c r="E462" s="74"/>
    </row>
    <row r="463" spans="1:5" s="14" customFormat="1" ht="15">
      <c r="A463" s="134"/>
      <c r="B463" s="253"/>
      <c r="C463" s="251"/>
      <c r="E463" s="74"/>
    </row>
    <row r="464" spans="1:5" s="14" customFormat="1" ht="15">
      <c r="A464" s="134"/>
      <c r="B464" s="253"/>
      <c r="C464" s="251"/>
      <c r="E464" s="74"/>
    </row>
    <row r="465" spans="1:5" s="14" customFormat="1" ht="15">
      <c r="A465" s="134"/>
      <c r="B465" s="253"/>
      <c r="C465" s="251"/>
      <c r="E465" s="74"/>
    </row>
    <row r="466" spans="1:5" s="14" customFormat="1" ht="15">
      <c r="A466" s="134"/>
      <c r="B466" s="253"/>
      <c r="C466" s="251"/>
      <c r="E466" s="74"/>
    </row>
    <row r="467" spans="1:5" s="14" customFormat="1" ht="15">
      <c r="A467" s="134"/>
      <c r="B467" s="253"/>
      <c r="C467" s="251"/>
      <c r="E467" s="74"/>
    </row>
    <row r="468" spans="1:5" s="14" customFormat="1" ht="15">
      <c r="A468" s="134"/>
      <c r="B468" s="253"/>
      <c r="C468" s="251"/>
      <c r="E468" s="74"/>
    </row>
    <row r="469" spans="1:5" s="14" customFormat="1" ht="15">
      <c r="A469" s="134"/>
      <c r="B469" s="253"/>
      <c r="C469" s="251"/>
      <c r="E469" s="74"/>
    </row>
    <row r="470" spans="1:5" s="14" customFormat="1" ht="15">
      <c r="A470" s="134"/>
      <c r="B470" s="253"/>
      <c r="C470" s="251"/>
      <c r="E470" s="74"/>
    </row>
    <row r="471" spans="1:5" s="14" customFormat="1" ht="15">
      <c r="A471" s="134"/>
      <c r="B471" s="253"/>
      <c r="C471" s="251"/>
      <c r="E471" s="74"/>
    </row>
    <row r="472" spans="1:5" s="14" customFormat="1" ht="15">
      <c r="A472" s="134"/>
      <c r="B472" s="253"/>
      <c r="C472" s="251"/>
      <c r="E472" s="74"/>
    </row>
    <row r="473" spans="1:5" s="14" customFormat="1" ht="15">
      <c r="A473" s="134"/>
      <c r="B473" s="253"/>
      <c r="C473" s="251"/>
      <c r="E473" s="74"/>
    </row>
    <row r="474" spans="1:5" s="14" customFormat="1" ht="15">
      <c r="A474" s="134"/>
      <c r="B474" s="253"/>
      <c r="C474" s="251"/>
      <c r="E474" s="74"/>
    </row>
    <row r="475" spans="1:5" s="14" customFormat="1" ht="15">
      <c r="A475" s="134"/>
      <c r="B475" s="253"/>
      <c r="C475" s="251"/>
      <c r="E475" s="74"/>
    </row>
    <row r="476" spans="1:5" s="14" customFormat="1" ht="15">
      <c r="A476" s="134"/>
      <c r="B476" s="253"/>
      <c r="C476" s="251"/>
      <c r="E476" s="74"/>
    </row>
    <row r="477" spans="1:5" s="14" customFormat="1" ht="15">
      <c r="A477" s="134"/>
      <c r="B477" s="253"/>
      <c r="C477" s="251"/>
      <c r="E477" s="74"/>
    </row>
    <row r="478" spans="1:5" s="14" customFormat="1" ht="15">
      <c r="A478" s="134"/>
      <c r="B478" s="253"/>
      <c r="C478" s="251"/>
      <c r="E478" s="74"/>
    </row>
    <row r="479" spans="1:5" s="14" customFormat="1" ht="15">
      <c r="A479" s="134"/>
      <c r="B479" s="253"/>
      <c r="C479" s="251"/>
      <c r="E479" s="74"/>
    </row>
    <row r="480" spans="1:5" s="14" customFormat="1" ht="15">
      <c r="A480" s="134"/>
      <c r="B480" s="253"/>
      <c r="C480" s="251"/>
      <c r="E480" s="74"/>
    </row>
    <row r="481" spans="1:5" s="14" customFormat="1" ht="15">
      <c r="A481" s="134"/>
      <c r="B481" s="253"/>
      <c r="C481" s="251"/>
      <c r="E481" s="74"/>
    </row>
    <row r="482" spans="1:5" s="14" customFormat="1" ht="15">
      <c r="A482" s="134"/>
      <c r="B482" s="253"/>
      <c r="C482" s="251"/>
      <c r="E482" s="74"/>
    </row>
    <row r="483" spans="1:5" s="14" customFormat="1" ht="15">
      <c r="A483" s="134"/>
      <c r="B483" s="253"/>
      <c r="C483" s="251"/>
      <c r="E483" s="74"/>
    </row>
    <row r="484" spans="1:5" s="14" customFormat="1" ht="15">
      <c r="A484" s="134"/>
      <c r="B484" s="253"/>
      <c r="C484" s="251"/>
      <c r="E484" s="74"/>
    </row>
    <row r="485" spans="1:5" s="14" customFormat="1" ht="15">
      <c r="A485" s="134"/>
      <c r="B485" s="253"/>
      <c r="C485" s="251"/>
      <c r="E485" s="74"/>
    </row>
    <row r="486" spans="1:5" s="14" customFormat="1" ht="15">
      <c r="A486" s="134"/>
      <c r="B486" s="253"/>
      <c r="C486" s="251"/>
      <c r="E486" s="74"/>
    </row>
    <row r="487" spans="1:5" s="14" customFormat="1" ht="15">
      <c r="A487" s="134"/>
      <c r="B487" s="253"/>
      <c r="C487" s="251"/>
      <c r="E487" s="74"/>
    </row>
    <row r="488" spans="1:5" s="14" customFormat="1" ht="15">
      <c r="A488" s="134"/>
      <c r="B488" s="253"/>
      <c r="C488" s="251"/>
      <c r="E488" s="74"/>
    </row>
    <row r="489" spans="1:5" s="14" customFormat="1" ht="15">
      <c r="A489" s="134"/>
      <c r="B489" s="253"/>
      <c r="C489" s="251"/>
      <c r="E489" s="74"/>
    </row>
    <row r="490" spans="1:5" s="14" customFormat="1" ht="15">
      <c r="A490" s="134"/>
      <c r="B490" s="253"/>
      <c r="C490" s="251"/>
      <c r="E490" s="74"/>
    </row>
    <row r="491" spans="1:5" s="14" customFormat="1" ht="15">
      <c r="A491" s="134"/>
      <c r="B491" s="253"/>
      <c r="C491" s="251"/>
      <c r="E491" s="74"/>
    </row>
    <row r="492" spans="1:5" s="14" customFormat="1" ht="15">
      <c r="A492" s="134"/>
      <c r="B492" s="253"/>
      <c r="C492" s="251"/>
      <c r="E492" s="74"/>
    </row>
    <row r="493" spans="1:5" s="14" customFormat="1" ht="15">
      <c r="A493" s="134"/>
      <c r="B493" s="253"/>
      <c r="C493" s="251"/>
      <c r="E493" s="74"/>
    </row>
    <row r="494" spans="1:5" s="14" customFormat="1" ht="15">
      <c r="A494" s="134"/>
      <c r="B494" s="253"/>
      <c r="C494" s="251"/>
      <c r="E494" s="74"/>
    </row>
    <row r="495" spans="1:5" s="14" customFormat="1" ht="15">
      <c r="A495" s="134"/>
      <c r="B495" s="253"/>
      <c r="C495" s="251"/>
      <c r="E495" s="74"/>
    </row>
    <row r="496" spans="1:5" s="14" customFormat="1" ht="15">
      <c r="A496" s="134"/>
      <c r="B496" s="253"/>
      <c r="C496" s="251"/>
      <c r="E496" s="74"/>
    </row>
    <row r="497" spans="1:5" s="14" customFormat="1" ht="15">
      <c r="A497" s="134"/>
      <c r="B497" s="253"/>
      <c r="C497" s="251"/>
      <c r="E497" s="74"/>
    </row>
    <row r="498" spans="1:5" s="14" customFormat="1" ht="15">
      <c r="A498" s="134"/>
      <c r="B498" s="253"/>
      <c r="C498" s="251"/>
      <c r="E498" s="74"/>
    </row>
    <row r="499" spans="1:5" s="14" customFormat="1" ht="15">
      <c r="A499" s="134"/>
      <c r="B499" s="253"/>
      <c r="C499" s="251"/>
      <c r="E499" s="74"/>
    </row>
    <row r="500" spans="1:5" s="14" customFormat="1" ht="15">
      <c r="A500" s="134"/>
      <c r="B500" s="253"/>
      <c r="C500" s="251"/>
      <c r="E500" s="74"/>
    </row>
    <row r="501" spans="1:5" s="14" customFormat="1" ht="15">
      <c r="A501" s="134"/>
      <c r="B501" s="253"/>
      <c r="C501" s="251"/>
      <c r="E501" s="74"/>
    </row>
    <row r="502" spans="1:5" s="14" customFormat="1" ht="15">
      <c r="A502" s="134"/>
      <c r="B502" s="253"/>
      <c r="C502" s="251"/>
      <c r="E502" s="74"/>
    </row>
    <row r="503" spans="1:5" s="14" customFormat="1" ht="15">
      <c r="A503" s="134"/>
      <c r="B503" s="253"/>
      <c r="C503" s="251"/>
      <c r="E503" s="74"/>
    </row>
    <row r="504" spans="1:5" s="14" customFormat="1" ht="15">
      <c r="A504" s="134"/>
      <c r="B504" s="253"/>
      <c r="C504" s="251"/>
      <c r="E504" s="74"/>
    </row>
    <row r="505" spans="1:5" s="14" customFormat="1" ht="15">
      <c r="A505" s="134"/>
      <c r="B505" s="253"/>
      <c r="C505" s="251"/>
      <c r="E505" s="74"/>
    </row>
    <row r="506" spans="1:5" s="14" customFormat="1" ht="15">
      <c r="A506" s="134"/>
      <c r="B506" s="253"/>
      <c r="C506" s="251"/>
      <c r="E506" s="74"/>
    </row>
    <row r="507" spans="1:5" s="14" customFormat="1" ht="15">
      <c r="A507" s="134"/>
      <c r="B507" s="253"/>
      <c r="C507" s="251"/>
      <c r="E507" s="74"/>
    </row>
    <row r="508" spans="1:5" s="14" customFormat="1" ht="15">
      <c r="A508" s="134"/>
      <c r="B508" s="253"/>
      <c r="C508" s="251"/>
      <c r="E508" s="74"/>
    </row>
    <row r="509" spans="1:5" s="14" customFormat="1" ht="15">
      <c r="A509" s="134"/>
      <c r="B509" s="253"/>
      <c r="C509" s="251"/>
      <c r="E509" s="74"/>
    </row>
    <row r="510" spans="1:5" s="14" customFormat="1" ht="15">
      <c r="A510" s="134"/>
      <c r="B510" s="253"/>
      <c r="C510" s="251"/>
      <c r="E510" s="74"/>
    </row>
    <row r="511" spans="1:5" s="14" customFormat="1" ht="15">
      <c r="A511" s="134"/>
      <c r="B511" s="253"/>
      <c r="C511" s="251"/>
      <c r="E511" s="74"/>
    </row>
    <row r="512" spans="1:5" s="14" customFormat="1" ht="15">
      <c r="A512" s="134"/>
      <c r="B512" s="253"/>
      <c r="C512" s="251"/>
      <c r="E512" s="74"/>
    </row>
    <row r="513" spans="1:5" s="14" customFormat="1" ht="15">
      <c r="A513" s="134"/>
      <c r="B513" s="253"/>
      <c r="C513" s="251"/>
      <c r="E513" s="74"/>
    </row>
    <row r="514" spans="1:5" s="14" customFormat="1" ht="15">
      <c r="A514" s="134"/>
      <c r="B514" s="253"/>
      <c r="C514" s="251"/>
      <c r="E514" s="74"/>
    </row>
    <row r="515" spans="1:5" s="14" customFormat="1" ht="15">
      <c r="A515" s="134"/>
      <c r="B515" s="253"/>
      <c r="C515" s="251"/>
      <c r="E515" s="74"/>
    </row>
    <row r="516" spans="1:5" s="14" customFormat="1" ht="15">
      <c r="A516" s="134"/>
      <c r="B516" s="253"/>
      <c r="C516" s="251"/>
      <c r="E516" s="74"/>
    </row>
    <row r="517" spans="1:5" s="14" customFormat="1" ht="15">
      <c r="A517" s="134"/>
      <c r="B517" s="253"/>
      <c r="C517" s="251"/>
      <c r="E517" s="74"/>
    </row>
    <row r="518" spans="1:5" s="14" customFormat="1" ht="15">
      <c r="A518" s="134"/>
      <c r="B518" s="253"/>
      <c r="C518" s="251"/>
      <c r="E518" s="74"/>
    </row>
    <row r="519" spans="1:5" s="14" customFormat="1" ht="15">
      <c r="A519" s="134"/>
      <c r="B519" s="253"/>
      <c r="C519" s="251"/>
      <c r="E519" s="74"/>
    </row>
    <row r="520" spans="1:5" s="14" customFormat="1" ht="15">
      <c r="A520" s="134"/>
      <c r="B520" s="253"/>
      <c r="C520" s="251"/>
      <c r="E520" s="74"/>
    </row>
    <row r="521" spans="1:5" s="14" customFormat="1" ht="15">
      <c r="A521" s="134"/>
      <c r="B521" s="253"/>
      <c r="C521" s="251"/>
      <c r="E521" s="74"/>
    </row>
    <row r="522" spans="1:5" s="14" customFormat="1" ht="15">
      <c r="A522" s="134"/>
      <c r="B522" s="253"/>
      <c r="C522" s="251"/>
      <c r="E522" s="74"/>
    </row>
    <row r="523" spans="1:5" s="14" customFormat="1" ht="15">
      <c r="A523" s="134"/>
      <c r="B523" s="253"/>
      <c r="C523" s="251"/>
      <c r="E523" s="74"/>
    </row>
    <row r="524" spans="1:5" s="14" customFormat="1" ht="15">
      <c r="A524" s="134"/>
      <c r="B524" s="253"/>
      <c r="C524" s="251"/>
      <c r="E524" s="74"/>
    </row>
    <row r="525" spans="1:5" s="14" customFormat="1" ht="15">
      <c r="A525" s="134"/>
      <c r="B525" s="253"/>
      <c r="C525" s="251"/>
      <c r="E525" s="74"/>
    </row>
    <row r="526" spans="1:5" s="14" customFormat="1" ht="15">
      <c r="A526" s="134"/>
      <c r="B526" s="253"/>
      <c r="C526" s="251"/>
      <c r="E526" s="74"/>
    </row>
    <row r="527" spans="1:5" s="14" customFormat="1" ht="15">
      <c r="A527" s="134"/>
      <c r="B527" s="253"/>
      <c r="C527" s="251"/>
      <c r="E527" s="74"/>
    </row>
    <row r="528" spans="1:5" s="14" customFormat="1" ht="15">
      <c r="A528" s="134"/>
      <c r="B528" s="253"/>
      <c r="C528" s="251"/>
      <c r="E528" s="74"/>
    </row>
    <row r="529" spans="1:5" s="14" customFormat="1" ht="15">
      <c r="A529" s="134"/>
      <c r="B529" s="253"/>
      <c r="C529" s="251"/>
      <c r="E529" s="74"/>
    </row>
    <row r="530" spans="1:5" s="14" customFormat="1" ht="15">
      <c r="A530" s="134"/>
      <c r="B530" s="253"/>
      <c r="C530" s="251"/>
      <c r="E530" s="74"/>
    </row>
    <row r="531" spans="1:5" s="14" customFormat="1" ht="15">
      <c r="A531" s="134"/>
      <c r="B531" s="253"/>
      <c r="C531" s="251"/>
      <c r="E531" s="74"/>
    </row>
    <row r="532" spans="1:5" s="14" customFormat="1" ht="15">
      <c r="A532" s="134"/>
      <c r="B532" s="253"/>
      <c r="C532" s="251"/>
      <c r="E532" s="74"/>
    </row>
    <row r="533" spans="1:5" s="14" customFormat="1" ht="15">
      <c r="A533" s="134"/>
      <c r="B533" s="253"/>
      <c r="C533" s="251"/>
      <c r="E533" s="74"/>
    </row>
    <row r="534" spans="1:5" s="14" customFormat="1" ht="15">
      <c r="A534" s="134"/>
      <c r="B534" s="253"/>
      <c r="C534" s="251"/>
      <c r="E534" s="74"/>
    </row>
    <row r="535" spans="1:5" s="14" customFormat="1" ht="15">
      <c r="A535" s="134"/>
      <c r="B535" s="253"/>
      <c r="C535" s="251"/>
      <c r="E535" s="74"/>
    </row>
    <row r="536" spans="1:5" s="14" customFormat="1" ht="15">
      <c r="A536" s="134"/>
      <c r="B536" s="253"/>
      <c r="C536" s="251"/>
      <c r="E536" s="74"/>
    </row>
    <row r="537" spans="1:5" s="14" customFormat="1" ht="15">
      <c r="A537" s="134"/>
      <c r="B537" s="253"/>
      <c r="C537" s="251"/>
      <c r="E537" s="74"/>
    </row>
    <row r="538" spans="1:5" s="14" customFormat="1" ht="15">
      <c r="A538" s="134"/>
      <c r="B538" s="253"/>
      <c r="C538" s="251"/>
      <c r="E538" s="74"/>
    </row>
    <row r="539" spans="1:5" s="14" customFormat="1" ht="15">
      <c r="A539" s="134"/>
      <c r="B539" s="253"/>
      <c r="C539" s="251"/>
      <c r="E539" s="74"/>
    </row>
    <row r="540" spans="1:5" s="14" customFormat="1" ht="15">
      <c r="A540" s="134"/>
      <c r="B540" s="253"/>
      <c r="C540" s="251"/>
      <c r="E540" s="74"/>
    </row>
    <row r="541" spans="1:5" s="14" customFormat="1" ht="15">
      <c r="A541" s="134"/>
      <c r="B541" s="253"/>
      <c r="C541" s="251"/>
      <c r="E541" s="74"/>
    </row>
    <row r="542" spans="1:5" s="14" customFormat="1" ht="15">
      <c r="A542" s="134"/>
      <c r="B542" s="253"/>
      <c r="C542" s="251"/>
      <c r="E542" s="74"/>
    </row>
    <row r="543" spans="1:5" s="14" customFormat="1" ht="15">
      <c r="A543" s="134"/>
      <c r="B543" s="253"/>
      <c r="C543" s="251"/>
      <c r="E543" s="74"/>
    </row>
    <row r="544" spans="1:5" s="14" customFormat="1" ht="15">
      <c r="A544" s="134"/>
      <c r="B544" s="253"/>
      <c r="C544" s="251"/>
      <c r="E544" s="74"/>
    </row>
    <row r="545" spans="1:5" s="14" customFormat="1" ht="15">
      <c r="A545" s="134"/>
      <c r="B545" s="253"/>
      <c r="C545" s="251"/>
      <c r="E545" s="74"/>
    </row>
    <row r="546" spans="1:5" s="14" customFormat="1" ht="15">
      <c r="A546" s="134"/>
      <c r="B546" s="253"/>
      <c r="C546" s="251"/>
      <c r="E546" s="74"/>
    </row>
    <row r="547" spans="1:5" s="14" customFormat="1" ht="15">
      <c r="A547" s="134"/>
      <c r="B547" s="253"/>
      <c r="C547" s="251"/>
      <c r="E547" s="74"/>
    </row>
    <row r="548" spans="1:5" s="14" customFormat="1" ht="15">
      <c r="A548" s="134"/>
      <c r="B548" s="253"/>
      <c r="C548" s="251"/>
      <c r="E548" s="74"/>
    </row>
    <row r="549" spans="1:5" s="14" customFormat="1" ht="15">
      <c r="A549" s="134"/>
      <c r="B549" s="253"/>
      <c r="C549" s="251"/>
      <c r="E549" s="74"/>
    </row>
    <row r="550" spans="1:5" s="14" customFormat="1" ht="15">
      <c r="A550" s="134"/>
      <c r="B550" s="253"/>
      <c r="C550" s="251"/>
      <c r="E550" s="74"/>
    </row>
    <row r="551" spans="1:5" s="14" customFormat="1" ht="15">
      <c r="A551" s="134"/>
      <c r="B551" s="253"/>
      <c r="C551" s="251"/>
      <c r="E551" s="74"/>
    </row>
    <row r="552" spans="1:5" s="14" customFormat="1" ht="15">
      <c r="A552" s="134"/>
      <c r="B552" s="253"/>
      <c r="C552" s="251"/>
      <c r="E552" s="74"/>
    </row>
    <row r="553" spans="1:5" s="14" customFormat="1" ht="15">
      <c r="A553" s="134"/>
      <c r="B553" s="253"/>
      <c r="C553" s="251"/>
      <c r="E553" s="74"/>
    </row>
    <row r="554" spans="1:5" s="14" customFormat="1" ht="15">
      <c r="A554" s="134"/>
      <c r="B554" s="253"/>
      <c r="C554" s="251"/>
      <c r="E554" s="74"/>
    </row>
    <row r="555" spans="1:5" s="14" customFormat="1" ht="15">
      <c r="A555" s="134"/>
      <c r="B555" s="253"/>
      <c r="C555" s="251"/>
      <c r="E555" s="74"/>
    </row>
    <row r="556" spans="1:5" s="14" customFormat="1" ht="15">
      <c r="A556" s="134"/>
      <c r="B556" s="253"/>
      <c r="C556" s="251"/>
      <c r="E556" s="74"/>
    </row>
    <row r="557" spans="1:5" s="14" customFormat="1" ht="15">
      <c r="A557" s="134"/>
      <c r="B557" s="253"/>
      <c r="C557" s="251"/>
      <c r="E557" s="74"/>
    </row>
    <row r="558" spans="1:5" s="14" customFormat="1" ht="15">
      <c r="A558" s="134"/>
      <c r="B558" s="253"/>
      <c r="C558" s="251"/>
      <c r="E558" s="74"/>
    </row>
    <row r="559" spans="1:5" s="14" customFormat="1" ht="15">
      <c r="A559" s="134"/>
      <c r="B559" s="253"/>
      <c r="C559" s="251"/>
      <c r="E559" s="74"/>
    </row>
    <row r="560" spans="1:5" s="14" customFormat="1" ht="15">
      <c r="A560" s="134"/>
      <c r="B560" s="253"/>
      <c r="C560" s="251"/>
      <c r="E560" s="74"/>
    </row>
    <row r="561" spans="1:5" s="14" customFormat="1" ht="15">
      <c r="A561" s="134"/>
      <c r="B561" s="253"/>
      <c r="C561" s="251"/>
      <c r="E561" s="74"/>
    </row>
    <row r="562" spans="1:5" s="14" customFormat="1" ht="15">
      <c r="A562" s="134"/>
      <c r="B562" s="253"/>
      <c r="C562" s="251"/>
      <c r="E562" s="74"/>
    </row>
    <row r="563" spans="1:5" s="14" customFormat="1" ht="15">
      <c r="A563" s="134"/>
      <c r="B563" s="253"/>
      <c r="C563" s="251"/>
      <c r="E563" s="74"/>
    </row>
    <row r="564" spans="1:5" s="14" customFormat="1" ht="15">
      <c r="A564" s="134"/>
      <c r="B564" s="253"/>
      <c r="C564" s="251"/>
      <c r="E564" s="74"/>
    </row>
    <row r="565" spans="1:5" s="14" customFormat="1" ht="15">
      <c r="A565" s="134"/>
      <c r="B565" s="253"/>
      <c r="C565" s="251"/>
      <c r="E565" s="74"/>
    </row>
    <row r="566" spans="1:5" s="14" customFormat="1" ht="15">
      <c r="A566" s="134"/>
      <c r="B566" s="253"/>
      <c r="C566" s="251"/>
      <c r="E566" s="74"/>
    </row>
    <row r="567" spans="1:5" s="14" customFormat="1" ht="15">
      <c r="A567" s="134"/>
      <c r="B567" s="253"/>
      <c r="C567" s="251"/>
      <c r="E567" s="74"/>
    </row>
    <row r="568" spans="1:5" s="14" customFormat="1" ht="15">
      <c r="A568" s="134"/>
      <c r="B568" s="253"/>
      <c r="C568" s="251"/>
      <c r="E568" s="74"/>
    </row>
    <row r="569" spans="1:5" s="14" customFormat="1" ht="15">
      <c r="A569" s="134"/>
      <c r="B569" s="253"/>
      <c r="C569" s="251"/>
      <c r="E569" s="74"/>
    </row>
    <row r="570" spans="1:5" s="14" customFormat="1" ht="15">
      <c r="A570" s="134"/>
      <c r="B570" s="253"/>
      <c r="C570" s="251"/>
      <c r="E570" s="74"/>
    </row>
    <row r="571" spans="1:5" s="14" customFormat="1" ht="15">
      <c r="A571" s="134"/>
      <c r="B571" s="253"/>
      <c r="C571" s="251"/>
      <c r="E571" s="74"/>
    </row>
    <row r="572" spans="1:5" s="14" customFormat="1" ht="15">
      <c r="A572" s="134"/>
      <c r="B572" s="253"/>
      <c r="C572" s="251"/>
      <c r="E572" s="74"/>
    </row>
    <row r="573" spans="1:5" s="14" customFormat="1" ht="15">
      <c r="A573" s="134"/>
      <c r="B573" s="253"/>
      <c r="C573" s="251"/>
      <c r="E573" s="74"/>
    </row>
    <row r="574" spans="1:5" s="14" customFormat="1" ht="15">
      <c r="A574" s="134"/>
      <c r="B574" s="253"/>
      <c r="C574" s="251"/>
      <c r="E574" s="74"/>
    </row>
    <row r="575" spans="1:5" s="14" customFormat="1" ht="15">
      <c r="A575" s="134"/>
      <c r="B575" s="253"/>
      <c r="C575" s="251"/>
      <c r="E575" s="74"/>
    </row>
    <row r="576" spans="1:5" s="14" customFormat="1" ht="15">
      <c r="A576" s="134"/>
      <c r="B576" s="253"/>
      <c r="C576" s="251"/>
      <c r="E576" s="74"/>
    </row>
    <row r="577" spans="1:5" s="14" customFormat="1" ht="15">
      <c r="A577" s="134"/>
      <c r="B577" s="253"/>
      <c r="C577" s="251"/>
      <c r="E577" s="74"/>
    </row>
    <row r="578" spans="1:5" s="14" customFormat="1" ht="15">
      <c r="A578" s="134"/>
      <c r="B578" s="253"/>
      <c r="C578" s="251"/>
      <c r="E578" s="74"/>
    </row>
    <row r="579" spans="1:5" s="14" customFormat="1" ht="15">
      <c r="A579" s="134"/>
      <c r="B579" s="253"/>
      <c r="C579" s="251"/>
      <c r="E579" s="74"/>
    </row>
    <row r="580" spans="1:5" s="14" customFormat="1" ht="15">
      <c r="A580" s="134"/>
      <c r="B580" s="253"/>
      <c r="C580" s="251"/>
      <c r="E580" s="74"/>
    </row>
    <row r="581" spans="1:5" s="14" customFormat="1" ht="15">
      <c r="A581" s="134"/>
      <c r="B581" s="253"/>
      <c r="C581" s="251"/>
      <c r="E581" s="74"/>
    </row>
    <row r="582" spans="1:5" s="14" customFormat="1" ht="15">
      <c r="A582" s="134"/>
      <c r="B582" s="253"/>
      <c r="C582" s="251"/>
      <c r="E582" s="74"/>
    </row>
    <row r="583" spans="1:5" s="14" customFormat="1" ht="15">
      <c r="A583" s="134"/>
      <c r="B583" s="253"/>
      <c r="C583" s="251"/>
      <c r="E583" s="74"/>
    </row>
    <row r="584" spans="1:5" s="14" customFormat="1" ht="15">
      <c r="A584" s="134"/>
      <c r="B584" s="253"/>
      <c r="C584" s="251"/>
      <c r="E584" s="74"/>
    </row>
    <row r="585" spans="1:5" s="14" customFormat="1" ht="15">
      <c r="A585" s="134"/>
      <c r="B585" s="253"/>
      <c r="C585" s="251"/>
      <c r="E585" s="74"/>
    </row>
    <row r="586" spans="1:5" s="14" customFormat="1" ht="15">
      <c r="A586" s="134"/>
      <c r="B586" s="253"/>
      <c r="C586" s="251"/>
      <c r="E586" s="74"/>
    </row>
    <row r="587" spans="1:5" s="14" customFormat="1" ht="15">
      <c r="A587" s="134"/>
      <c r="B587" s="253"/>
      <c r="C587" s="251"/>
      <c r="E587" s="74"/>
    </row>
    <row r="588" spans="1:5" s="14" customFormat="1" ht="15">
      <c r="A588" s="134"/>
      <c r="B588" s="253"/>
      <c r="C588" s="251"/>
      <c r="E588" s="74"/>
    </row>
    <row r="589" spans="1:5" s="14" customFormat="1" ht="15">
      <c r="A589" s="134"/>
      <c r="B589" s="253"/>
      <c r="C589" s="251"/>
      <c r="E589" s="74"/>
    </row>
    <row r="590" spans="1:5" s="14" customFormat="1" ht="15">
      <c r="A590" s="134"/>
      <c r="B590" s="253"/>
      <c r="C590" s="251"/>
      <c r="E590" s="74"/>
    </row>
    <row r="591" spans="1:5" s="14" customFormat="1" ht="15">
      <c r="A591" s="134"/>
      <c r="B591" s="253"/>
      <c r="C591" s="251"/>
      <c r="E591" s="74"/>
    </row>
    <row r="592" spans="1:5" s="14" customFormat="1" ht="15">
      <c r="A592" s="134"/>
      <c r="B592" s="253"/>
      <c r="C592" s="251"/>
      <c r="E592" s="74"/>
    </row>
    <row r="593" spans="1:5" s="14" customFormat="1" ht="15">
      <c r="A593" s="134"/>
      <c r="B593" s="253"/>
      <c r="C593" s="251"/>
      <c r="E593" s="74"/>
    </row>
    <row r="594" spans="1:5" s="14" customFormat="1" ht="15">
      <c r="A594" s="134"/>
      <c r="B594" s="253"/>
      <c r="C594" s="251"/>
      <c r="E594" s="74"/>
    </row>
    <row r="595" spans="1:5" s="14" customFormat="1" ht="15">
      <c r="A595" s="134"/>
      <c r="B595" s="253"/>
      <c r="C595" s="251"/>
      <c r="E595" s="74"/>
    </row>
    <row r="596" spans="1:5" s="14" customFormat="1" ht="15">
      <c r="A596" s="134"/>
      <c r="B596" s="253"/>
      <c r="C596" s="251"/>
      <c r="E596" s="74"/>
    </row>
    <row r="597" spans="1:5" s="14" customFormat="1" ht="15">
      <c r="A597" s="134"/>
      <c r="B597" s="253"/>
      <c r="C597" s="251"/>
      <c r="E597" s="74"/>
    </row>
    <row r="598" spans="1:5" s="14" customFormat="1" ht="15">
      <c r="A598" s="134"/>
      <c r="B598" s="253"/>
      <c r="C598" s="251"/>
      <c r="E598" s="74"/>
    </row>
    <row r="599" spans="1:5" s="14" customFormat="1" ht="15">
      <c r="A599" s="134"/>
      <c r="B599" s="253"/>
      <c r="C599" s="251"/>
      <c r="E599" s="74"/>
    </row>
    <row r="600" spans="1:5" s="14" customFormat="1" ht="15">
      <c r="A600" s="134"/>
      <c r="B600" s="253"/>
      <c r="C600" s="251"/>
      <c r="E600" s="74"/>
    </row>
    <row r="601" spans="1:5" s="14" customFormat="1" ht="15">
      <c r="A601" s="134"/>
      <c r="B601" s="253"/>
      <c r="C601" s="251"/>
      <c r="E601" s="74"/>
    </row>
    <row r="602" spans="1:5" s="14" customFormat="1" ht="15">
      <c r="A602" s="134"/>
      <c r="B602" s="253"/>
      <c r="C602" s="251"/>
      <c r="E602" s="74"/>
    </row>
    <row r="603" spans="2:3" ht="15">
      <c r="B603" s="245"/>
      <c r="C603" s="256"/>
    </row>
    <row r="604" spans="2:3" ht="15">
      <c r="B604" s="245"/>
      <c r="C604" s="256"/>
    </row>
    <row r="605" spans="2:3" ht="15">
      <c r="B605" s="245"/>
      <c r="C605" s="256"/>
    </row>
    <row r="606" spans="2:3" ht="15">
      <c r="B606" s="245"/>
      <c r="C606" s="256"/>
    </row>
    <row r="607" spans="2:3" ht="15">
      <c r="B607" s="245"/>
      <c r="C607" s="256"/>
    </row>
    <row r="608" spans="2:3" ht="15">
      <c r="B608" s="245"/>
      <c r="C608" s="256"/>
    </row>
    <row r="609" spans="2:3" ht="15">
      <c r="B609" s="245"/>
      <c r="C609" s="256"/>
    </row>
    <row r="610" spans="2:3" ht="15">
      <c r="B610" s="245"/>
      <c r="C610" s="256"/>
    </row>
    <row r="611" spans="2:3" ht="15">
      <c r="B611" s="245"/>
      <c r="C611" s="256"/>
    </row>
    <row r="612" spans="2:3" ht="15">
      <c r="B612" s="245"/>
      <c r="C612" s="256"/>
    </row>
    <row r="613" spans="2:3" ht="15">
      <c r="B613" s="245"/>
      <c r="C613" s="256"/>
    </row>
    <row r="614" spans="2:3" ht="15">
      <c r="B614" s="245"/>
      <c r="C614" s="256"/>
    </row>
    <row r="615" spans="2:3" ht="15">
      <c r="B615" s="245"/>
      <c r="C615" s="256"/>
    </row>
    <row r="616" spans="2:3" ht="15">
      <c r="B616" s="245"/>
      <c r="C616" s="256"/>
    </row>
    <row r="617" spans="2:3" ht="15">
      <c r="B617" s="245"/>
      <c r="C617" s="256"/>
    </row>
    <row r="618" spans="2:3" ht="15">
      <c r="B618" s="245"/>
      <c r="C618" s="256"/>
    </row>
    <row r="619" spans="2:3" ht="15">
      <c r="B619" s="245"/>
      <c r="C619" s="256"/>
    </row>
    <row r="620" spans="2:3" ht="15">
      <c r="B620" s="245"/>
      <c r="C620" s="256"/>
    </row>
    <row r="621" spans="2:3" ht="15">
      <c r="B621" s="245"/>
      <c r="C621" s="256"/>
    </row>
    <row r="622" spans="2:3" ht="15">
      <c r="B622" s="245"/>
      <c r="C622" s="256"/>
    </row>
    <row r="623" spans="2:3" ht="15">
      <c r="B623" s="245"/>
      <c r="C623" s="256"/>
    </row>
    <row r="624" spans="2:3" ht="15">
      <c r="B624" s="245"/>
      <c r="C624" s="256"/>
    </row>
    <row r="625" spans="2:3" ht="15">
      <c r="B625" s="245"/>
      <c r="C625" s="256"/>
    </row>
    <row r="626" spans="2:3" ht="15">
      <c r="B626" s="245"/>
      <c r="C626" s="256"/>
    </row>
    <row r="627" spans="2:3" ht="15">
      <c r="B627" s="245"/>
      <c r="C627" s="256"/>
    </row>
    <row r="628" spans="2:3" ht="15">
      <c r="B628" s="245"/>
      <c r="C628" s="256"/>
    </row>
    <row r="629" spans="2:3" ht="15">
      <c r="B629" s="245"/>
      <c r="C629" s="256"/>
    </row>
    <row r="630" spans="2:3" ht="15">
      <c r="B630" s="245"/>
      <c r="C630" s="256"/>
    </row>
    <row r="631" spans="2:3" ht="15">
      <c r="B631" s="245"/>
      <c r="C631" s="256"/>
    </row>
    <row r="632" spans="2:3" ht="15">
      <c r="B632" s="245"/>
      <c r="C632" s="256"/>
    </row>
    <row r="633" spans="2:3" ht="15">
      <c r="B633" s="245"/>
      <c r="C633" s="256"/>
    </row>
    <row r="634" spans="2:3" ht="15">
      <c r="B634" s="245"/>
      <c r="C634" s="256"/>
    </row>
    <row r="635" spans="2:3" ht="15">
      <c r="B635" s="245"/>
      <c r="C635" s="256"/>
    </row>
    <row r="636" spans="2:3" ht="15">
      <c r="B636" s="245"/>
      <c r="C636" s="256"/>
    </row>
    <row r="637" spans="2:3" ht="15">
      <c r="B637" s="245"/>
      <c r="C637" s="256"/>
    </row>
    <row r="638" spans="2:3" ht="15">
      <c r="B638" s="245"/>
      <c r="C638" s="256"/>
    </row>
    <row r="639" spans="2:3" ht="15">
      <c r="B639" s="245"/>
      <c r="C639" s="256"/>
    </row>
    <row r="640" spans="2:3" ht="15">
      <c r="B640" s="245"/>
      <c r="C640" s="256"/>
    </row>
    <row r="641" spans="2:3" ht="15">
      <c r="B641" s="245"/>
      <c r="C641" s="256"/>
    </row>
    <row r="642" spans="2:3" ht="15">
      <c r="B642" s="245"/>
      <c r="C642" s="256"/>
    </row>
    <row r="643" spans="2:3" ht="15">
      <c r="B643" s="245"/>
      <c r="C643" s="256"/>
    </row>
  </sheetData>
  <mergeCells count="1">
    <mergeCell ref="A2:B2"/>
  </mergeCells>
  <printOptions/>
  <pageMargins left="0.7480314960629921" right="0.7480314960629921" top="0.984251968503937" bottom="0.984251968503937" header="0.5118110236220472" footer="0.5118110236220472"/>
  <pageSetup firstPageNumber="4" useFirstPageNumber="1" fitToHeight="6" fitToWidth="1" horizontalDpi="600" verticalDpi="600" orientation="portrait" paperSize="9" scale="53" r:id="rId2"/>
  <headerFooter alignWithMargins="0">
    <oddFooter>&amp;L&amp;F&amp;C&amp;P</oddFooter>
  </headerFooter>
  <drawing r:id="rId1"/>
</worksheet>
</file>

<file path=xl/worksheets/sheet4.xml><?xml version="1.0" encoding="utf-8"?>
<worksheet xmlns="http://schemas.openxmlformats.org/spreadsheetml/2006/main" xmlns:r="http://schemas.openxmlformats.org/officeDocument/2006/relationships">
  <dimension ref="A1:G422"/>
  <sheetViews>
    <sheetView tabSelected="1" workbookViewId="0" topLeftCell="A415">
      <selection activeCell="C152" sqref="C152"/>
    </sheetView>
  </sheetViews>
  <sheetFormatPr defaultColWidth="9.140625" defaultRowHeight="12.75"/>
  <cols>
    <col min="1" max="1" width="56.28125" style="134" customWidth="1"/>
    <col min="2" max="2" width="16.8515625" style="201" customWidth="1"/>
    <col min="3" max="3" width="16.8515625" style="133" customWidth="1"/>
    <col min="4" max="4" width="16.8515625" style="134" customWidth="1"/>
    <col min="5" max="5" width="16.8515625" style="287" customWidth="1"/>
    <col min="6" max="6" width="2.7109375" style="14" customWidth="1"/>
    <col min="7" max="7" width="33.57421875" style="14" customWidth="1"/>
    <col min="8" max="16384" width="9.140625" style="14" customWidth="1"/>
  </cols>
  <sheetData>
    <row r="1" ht="15.75">
      <c r="E1" s="281" t="s">
        <v>539</v>
      </c>
    </row>
    <row r="2" spans="1:2" ht="15.75">
      <c r="A2" s="339" t="s">
        <v>435</v>
      </c>
      <c r="B2" s="339"/>
    </row>
    <row r="3" ht="15">
      <c r="A3" s="220"/>
    </row>
    <row r="4" spans="1:5" ht="15.75">
      <c r="A4" s="202"/>
      <c r="B4" s="191" t="s">
        <v>1054</v>
      </c>
      <c r="C4" s="259" t="s">
        <v>327</v>
      </c>
      <c r="D4" s="191" t="s">
        <v>1039</v>
      </c>
      <c r="E4" s="260" t="s">
        <v>1039</v>
      </c>
    </row>
    <row r="5" spans="2:5" ht="15.75">
      <c r="B5" s="192" t="s">
        <v>1038</v>
      </c>
      <c r="C5" s="261" t="s">
        <v>1038</v>
      </c>
      <c r="D5" s="192" t="s">
        <v>1041</v>
      </c>
      <c r="E5" s="262" t="s">
        <v>1041</v>
      </c>
    </row>
    <row r="6" spans="1:5" ht="15.75">
      <c r="A6" s="221"/>
      <c r="B6" s="195"/>
      <c r="C6" s="196"/>
      <c r="D6" s="204"/>
      <c r="E6" s="205"/>
    </row>
    <row r="7" spans="1:5" ht="15.75">
      <c r="A7" s="154"/>
      <c r="B7" s="197" t="s">
        <v>254</v>
      </c>
      <c r="C7" s="198" t="s">
        <v>254</v>
      </c>
      <c r="D7" s="197" t="s">
        <v>254</v>
      </c>
      <c r="E7" s="203" t="s">
        <v>832</v>
      </c>
    </row>
    <row r="8" spans="1:5" ht="15.75">
      <c r="A8" s="129"/>
      <c r="B8" s="197"/>
      <c r="D8" s="206"/>
      <c r="E8" s="288"/>
    </row>
    <row r="9" spans="1:5" ht="15.75">
      <c r="A9" s="154" t="s">
        <v>1055</v>
      </c>
      <c r="B9" s="207"/>
      <c r="C9" s="208"/>
      <c r="D9" s="209"/>
      <c r="E9" s="289"/>
    </row>
    <row r="10" spans="1:5" ht="15.75">
      <c r="A10" s="60" t="s">
        <v>317</v>
      </c>
      <c r="B10" s="64"/>
      <c r="C10" s="65"/>
      <c r="D10" s="64"/>
      <c r="E10" s="210"/>
    </row>
    <row r="11" spans="1:5" ht="30">
      <c r="A11" s="28" t="s">
        <v>318</v>
      </c>
      <c r="B11" s="64">
        <v>75</v>
      </c>
      <c r="C11" s="65">
        <v>75</v>
      </c>
      <c r="D11" s="64">
        <f>SUM(C11-B11)</f>
        <v>0</v>
      </c>
      <c r="E11" s="210">
        <f>+ROUND(+D11/B11*100,2)</f>
        <v>0</v>
      </c>
    </row>
    <row r="12" spans="1:5" ht="30">
      <c r="A12" s="28" t="s">
        <v>319</v>
      </c>
      <c r="B12" s="64">
        <v>250</v>
      </c>
      <c r="C12" s="65">
        <v>250</v>
      </c>
      <c r="D12" s="64">
        <f>SUM(C12-B12)</f>
        <v>0</v>
      </c>
      <c r="E12" s="210">
        <f>+ROUND(+D12/B12*100,2)</f>
        <v>0</v>
      </c>
    </row>
    <row r="13" spans="1:5" ht="30">
      <c r="A13" s="28" t="s">
        <v>320</v>
      </c>
      <c r="B13" s="64">
        <v>730</v>
      </c>
      <c r="C13" s="65">
        <v>730</v>
      </c>
      <c r="D13" s="64">
        <f>SUM(C13-B13)</f>
        <v>0</v>
      </c>
      <c r="E13" s="210">
        <f>+ROUND(+D13/B13*100,2)</f>
        <v>0</v>
      </c>
    </row>
    <row r="14" spans="1:5" ht="30">
      <c r="A14" s="28" t="s">
        <v>321</v>
      </c>
      <c r="B14" s="64">
        <v>90</v>
      </c>
      <c r="C14" s="65">
        <v>90</v>
      </c>
      <c r="D14" s="64">
        <f>SUM(C14-B14)</f>
        <v>0</v>
      </c>
      <c r="E14" s="210">
        <f>+ROUND(+D14/B14*100,2)</f>
        <v>0</v>
      </c>
    </row>
    <row r="15" spans="1:5" ht="15">
      <c r="A15" s="28" t="s">
        <v>322</v>
      </c>
      <c r="B15" s="64"/>
      <c r="C15" s="65"/>
      <c r="D15" s="64"/>
      <c r="E15" s="210"/>
    </row>
    <row r="16" spans="1:5" ht="15">
      <c r="A16" s="28"/>
      <c r="B16" s="64"/>
      <c r="C16" s="65"/>
      <c r="D16" s="64"/>
      <c r="E16" s="210"/>
    </row>
    <row r="17" spans="1:5" ht="15.75">
      <c r="A17" s="60" t="s">
        <v>436</v>
      </c>
      <c r="B17" s="64"/>
      <c r="C17" s="65"/>
      <c r="D17" s="64"/>
      <c r="E17" s="210"/>
    </row>
    <row r="18" spans="1:5" ht="30">
      <c r="A18" s="28" t="s">
        <v>437</v>
      </c>
      <c r="B18" s="64" t="s">
        <v>438</v>
      </c>
      <c r="C18" s="65" t="s">
        <v>438</v>
      </c>
      <c r="D18" s="64">
        <v>0</v>
      </c>
      <c r="E18" s="210">
        <v>0</v>
      </c>
    </row>
    <row r="19" spans="1:5" ht="15">
      <c r="A19" s="28"/>
      <c r="B19" s="64"/>
      <c r="C19" s="65"/>
      <c r="D19" s="64"/>
      <c r="E19" s="210"/>
    </row>
    <row r="20" spans="1:5" ht="31.5">
      <c r="A20" s="60" t="s">
        <v>323</v>
      </c>
      <c r="B20" s="64"/>
      <c r="C20" s="65"/>
      <c r="D20" s="64"/>
      <c r="E20" s="210"/>
    </row>
    <row r="21" spans="1:5" ht="15.75">
      <c r="A21" s="60"/>
      <c r="B21" s="64"/>
      <c r="C21" s="65"/>
      <c r="D21" s="64"/>
      <c r="E21" s="210"/>
    </row>
    <row r="22" spans="1:5" ht="30">
      <c r="A22" s="28" t="s">
        <v>324</v>
      </c>
      <c r="B22" s="64">
        <v>68</v>
      </c>
      <c r="C22" s="65">
        <v>68</v>
      </c>
      <c r="D22" s="64">
        <f>SUM(C22-B22)</f>
        <v>0</v>
      </c>
      <c r="E22" s="210">
        <f>+ROUND(+D22/B22*100,2)</f>
        <v>0</v>
      </c>
    </row>
    <row r="23" spans="1:5" ht="30">
      <c r="A23" s="28" t="s">
        <v>325</v>
      </c>
      <c r="B23" s="64">
        <v>2250</v>
      </c>
      <c r="C23" s="65">
        <v>2250</v>
      </c>
      <c r="D23" s="64">
        <f>SUM(C23-B23)</f>
        <v>0</v>
      </c>
      <c r="E23" s="210">
        <f>+ROUND(+D23/B23*100,2)</f>
        <v>0</v>
      </c>
    </row>
    <row r="24" spans="1:5" ht="30">
      <c r="A24" s="28" t="s">
        <v>328</v>
      </c>
      <c r="B24" s="64">
        <v>4500</v>
      </c>
      <c r="C24" s="65">
        <v>4500</v>
      </c>
      <c r="D24" s="64">
        <f>SUM(C24-B24)</f>
        <v>0</v>
      </c>
      <c r="E24" s="210">
        <f>+ROUND(+D24/B24*100,2)</f>
        <v>0</v>
      </c>
    </row>
    <row r="25" spans="1:5" ht="30">
      <c r="A25" s="28" t="s">
        <v>329</v>
      </c>
      <c r="B25" s="64">
        <v>80</v>
      </c>
      <c r="C25" s="65">
        <v>80</v>
      </c>
      <c r="D25" s="64">
        <f>SUM(C25-B25)</f>
        <v>0</v>
      </c>
      <c r="E25" s="210">
        <f>+ROUND(+D25/B25*100,2)</f>
        <v>0</v>
      </c>
    </row>
    <row r="26" spans="1:5" ht="30">
      <c r="A26" s="28" t="s">
        <v>330</v>
      </c>
      <c r="B26" s="64">
        <v>80</v>
      </c>
      <c r="C26" s="65">
        <v>80</v>
      </c>
      <c r="D26" s="64">
        <f>SUM(C26-B26)</f>
        <v>0</v>
      </c>
      <c r="E26" s="210">
        <f>+ROUND(+D26/B26*100,2)</f>
        <v>0</v>
      </c>
    </row>
    <row r="27" spans="1:5" ht="15">
      <c r="A27" s="28"/>
      <c r="B27" s="64"/>
      <c r="C27" s="65"/>
      <c r="D27" s="64"/>
      <c r="E27" s="210"/>
    </row>
    <row r="28" spans="1:5" ht="15.75">
      <c r="A28" s="60" t="s">
        <v>439</v>
      </c>
      <c r="B28" s="64"/>
      <c r="C28" s="65"/>
      <c r="D28" s="64"/>
      <c r="E28" s="210"/>
    </row>
    <row r="29" spans="1:5" ht="30">
      <c r="A29" s="28" t="s">
        <v>440</v>
      </c>
      <c r="B29" s="64" t="s">
        <v>438</v>
      </c>
      <c r="C29" s="65" t="s">
        <v>438</v>
      </c>
      <c r="D29" s="64">
        <v>0</v>
      </c>
      <c r="E29" s="210">
        <v>0</v>
      </c>
    </row>
    <row r="30" spans="1:5" ht="15">
      <c r="A30" s="28"/>
      <c r="B30" s="64"/>
      <c r="C30" s="65"/>
      <c r="D30" s="64"/>
      <c r="E30" s="210"/>
    </row>
    <row r="31" spans="1:5" ht="15">
      <c r="A31" s="28"/>
      <c r="B31" s="64"/>
      <c r="C31" s="65"/>
      <c r="D31" s="64"/>
      <c r="E31" s="210"/>
    </row>
    <row r="32" spans="1:5" ht="47.25">
      <c r="A32" s="60" t="s">
        <v>441</v>
      </c>
      <c r="B32" s="64"/>
      <c r="C32" s="65"/>
      <c r="D32" s="64"/>
      <c r="E32" s="210"/>
    </row>
    <row r="33" spans="1:5" ht="15.75">
      <c r="A33" s="60" t="s">
        <v>442</v>
      </c>
      <c r="B33" s="64"/>
      <c r="C33" s="65"/>
      <c r="D33" s="64"/>
      <c r="E33" s="210"/>
    </row>
    <row r="34" spans="1:5" ht="15">
      <c r="A34" s="28" t="s">
        <v>443</v>
      </c>
      <c r="B34" s="64" t="s">
        <v>444</v>
      </c>
      <c r="C34" s="212" t="s">
        <v>445</v>
      </c>
      <c r="D34" s="64">
        <v>0</v>
      </c>
      <c r="E34" s="210">
        <v>0</v>
      </c>
    </row>
    <row r="35" spans="1:5" ht="15">
      <c r="A35" s="28" t="s">
        <v>446</v>
      </c>
      <c r="B35" s="64">
        <v>7315</v>
      </c>
      <c r="C35" s="212" t="s">
        <v>447</v>
      </c>
      <c r="D35" s="64">
        <f>SUM(C35-B35)</f>
        <v>175</v>
      </c>
      <c r="E35" s="210">
        <f>+ROUND(+D35/B35*100,2)</f>
        <v>2.39</v>
      </c>
    </row>
    <row r="36" spans="1:5" ht="15">
      <c r="A36" s="28" t="s">
        <v>448</v>
      </c>
      <c r="B36" s="64">
        <v>162</v>
      </c>
      <c r="C36" s="212" t="s">
        <v>449</v>
      </c>
      <c r="D36" s="64">
        <f>SUM(C36-B36)</f>
        <v>3</v>
      </c>
      <c r="E36" s="210">
        <f>+ROUND(+D36/B36*100,2)</f>
        <v>1.85</v>
      </c>
    </row>
    <row r="37" spans="1:5" ht="15">
      <c r="A37" s="28"/>
      <c r="B37" s="64"/>
      <c r="C37" s="212"/>
      <c r="D37" s="64"/>
      <c r="E37" s="210"/>
    </row>
    <row r="38" spans="1:5" ht="15.75">
      <c r="A38" s="60" t="s">
        <v>450</v>
      </c>
      <c r="B38" s="64"/>
      <c r="C38" s="212"/>
      <c r="D38" s="64"/>
      <c r="E38" s="210"/>
    </row>
    <row r="39" spans="1:5" ht="15">
      <c r="A39" s="28" t="s">
        <v>443</v>
      </c>
      <c r="B39" s="64" t="s">
        <v>444</v>
      </c>
      <c r="C39" s="212" t="s">
        <v>445</v>
      </c>
      <c r="D39" s="64">
        <v>0</v>
      </c>
      <c r="E39" s="210">
        <v>0</v>
      </c>
    </row>
    <row r="40" spans="1:5" ht="15">
      <c r="A40" s="28" t="s">
        <v>446</v>
      </c>
      <c r="B40" s="64">
        <v>2600</v>
      </c>
      <c r="C40" s="212" t="s">
        <v>451</v>
      </c>
      <c r="D40" s="64">
        <f>SUM(C40-B40)</f>
        <v>62</v>
      </c>
      <c r="E40" s="210">
        <f>+ROUND(+D40/B40*100,2)</f>
        <v>2.38</v>
      </c>
    </row>
    <row r="41" spans="1:5" ht="15">
      <c r="A41" s="49"/>
      <c r="B41" s="50"/>
      <c r="C41" s="14"/>
      <c r="D41" s="50"/>
      <c r="E41" s="51"/>
    </row>
    <row r="42" spans="1:5" ht="15.75">
      <c r="A42" s="60" t="s">
        <v>452</v>
      </c>
      <c r="B42" s="64"/>
      <c r="C42" s="212"/>
      <c r="D42" s="64"/>
      <c r="E42" s="210"/>
    </row>
    <row r="43" spans="1:5" ht="15">
      <c r="A43" s="28" t="s">
        <v>453</v>
      </c>
      <c r="B43" s="64"/>
      <c r="C43" s="212" t="s">
        <v>454</v>
      </c>
      <c r="D43" s="64"/>
      <c r="E43" s="210"/>
    </row>
    <row r="44" spans="1:5" ht="15">
      <c r="A44" s="28" t="s">
        <v>455</v>
      </c>
      <c r="B44" s="64">
        <v>26</v>
      </c>
      <c r="C44" s="212" t="s">
        <v>456</v>
      </c>
      <c r="D44" s="64">
        <f>SUM(C44-B44)</f>
        <v>-11</v>
      </c>
      <c r="E44" s="210">
        <f>+ROUND(+D44/B44*100,2)</f>
        <v>-42.31</v>
      </c>
    </row>
    <row r="45" spans="1:5" ht="15">
      <c r="A45" s="28"/>
      <c r="B45" s="64"/>
      <c r="C45" s="212"/>
      <c r="D45" s="64"/>
      <c r="E45" s="210"/>
    </row>
    <row r="46" spans="1:5" ht="15.75">
      <c r="A46" s="60" t="s">
        <v>457</v>
      </c>
      <c r="B46" s="64"/>
      <c r="C46" s="65"/>
      <c r="D46" s="64"/>
      <c r="E46" s="210"/>
    </row>
    <row r="47" spans="1:5" ht="45">
      <c r="A47" s="28" t="s">
        <v>458</v>
      </c>
      <c r="B47" s="213" t="s">
        <v>459</v>
      </c>
      <c r="C47" s="223" t="s">
        <v>460</v>
      </c>
      <c r="D47" s="217" t="s">
        <v>460</v>
      </c>
      <c r="E47" s="210" t="s">
        <v>460</v>
      </c>
    </row>
    <row r="48" spans="1:5" ht="30">
      <c r="A48" s="28" t="s">
        <v>461</v>
      </c>
      <c r="B48" s="64" t="s">
        <v>444</v>
      </c>
      <c r="C48" s="65" t="s">
        <v>462</v>
      </c>
      <c r="D48" s="64"/>
      <c r="E48" s="210"/>
    </row>
    <row r="49" spans="1:5" ht="15">
      <c r="A49" s="28" t="s">
        <v>463</v>
      </c>
      <c r="B49" s="64" t="s">
        <v>444</v>
      </c>
      <c r="C49" s="65" t="s">
        <v>61</v>
      </c>
      <c r="D49" s="64"/>
      <c r="E49" s="210"/>
    </row>
    <row r="50" spans="1:5" ht="30">
      <c r="A50" s="28" t="s">
        <v>464</v>
      </c>
      <c r="B50" s="64">
        <v>100</v>
      </c>
      <c r="C50" s="65">
        <v>100</v>
      </c>
      <c r="D50" s="64">
        <f>SUM(C50-B50)</f>
        <v>0</v>
      </c>
      <c r="E50" s="210">
        <f>+ROUND(+D50/B50*100,2)</f>
        <v>0</v>
      </c>
    </row>
    <row r="51" spans="1:5" ht="30">
      <c r="A51" s="28" t="s">
        <v>465</v>
      </c>
      <c r="B51" s="64">
        <v>300</v>
      </c>
      <c r="C51" s="65">
        <v>300</v>
      </c>
      <c r="D51" s="64">
        <f>SUM(C51-B51)</f>
        <v>0</v>
      </c>
      <c r="E51" s="210">
        <f>+ROUND(+D51/B51*100,2)</f>
        <v>0</v>
      </c>
    </row>
    <row r="52" spans="1:5" ht="15">
      <c r="A52" s="28"/>
      <c r="B52" s="64"/>
      <c r="C52" s="65"/>
      <c r="D52" s="64"/>
      <c r="E52" s="210"/>
    </row>
    <row r="53" spans="1:5" ht="15">
      <c r="A53" s="28" t="s">
        <v>466</v>
      </c>
      <c r="B53" s="64" t="s">
        <v>467</v>
      </c>
      <c r="C53" s="65" t="s">
        <v>61</v>
      </c>
      <c r="D53" s="64">
        <v>0</v>
      </c>
      <c r="E53" s="210">
        <v>0</v>
      </c>
    </row>
    <row r="54" spans="1:5" ht="15">
      <c r="A54" s="28"/>
      <c r="B54" s="64"/>
      <c r="C54" s="65"/>
      <c r="D54" s="64"/>
      <c r="E54" s="210"/>
    </row>
    <row r="55" spans="1:5" ht="15.75">
      <c r="A55" s="60" t="s">
        <v>341</v>
      </c>
      <c r="B55" s="64"/>
      <c r="C55" s="65"/>
      <c r="D55" s="64"/>
      <c r="E55" s="210"/>
    </row>
    <row r="56" spans="1:5" ht="15">
      <c r="A56" s="28" t="s">
        <v>468</v>
      </c>
      <c r="B56" s="64">
        <v>366</v>
      </c>
      <c r="C56" s="223" t="s">
        <v>460</v>
      </c>
      <c r="D56" s="217" t="s">
        <v>460</v>
      </c>
      <c r="E56" s="210" t="s">
        <v>460</v>
      </c>
    </row>
    <row r="57" spans="1:5" ht="15">
      <c r="A57" s="28" t="s">
        <v>469</v>
      </c>
      <c r="B57" s="64"/>
      <c r="C57" s="65">
        <v>750</v>
      </c>
      <c r="D57" s="64" t="s">
        <v>444</v>
      </c>
      <c r="E57" s="210" t="s">
        <v>444</v>
      </c>
    </row>
    <row r="58" spans="1:5" ht="15">
      <c r="A58" s="28"/>
      <c r="B58" s="64"/>
      <c r="C58" s="65"/>
      <c r="D58" s="64"/>
      <c r="E58" s="210"/>
    </row>
    <row r="59" spans="1:5" ht="31.5">
      <c r="A59" s="60" t="s">
        <v>397</v>
      </c>
      <c r="B59" s="64"/>
      <c r="C59" s="65"/>
      <c r="D59" s="64"/>
      <c r="E59" s="210"/>
    </row>
    <row r="60" spans="1:5" ht="15.75">
      <c r="A60" s="60"/>
      <c r="B60" s="64"/>
      <c r="C60" s="65"/>
      <c r="D60" s="64"/>
      <c r="E60" s="210"/>
    </row>
    <row r="61" spans="1:5" ht="15">
      <c r="A61" s="28" t="s">
        <v>398</v>
      </c>
      <c r="B61" s="64">
        <v>167</v>
      </c>
      <c r="C61" s="65">
        <v>170</v>
      </c>
      <c r="D61" s="64">
        <f aca="true" t="shared" si="0" ref="D61:D66">SUM(C61-B61)</f>
        <v>3</v>
      </c>
      <c r="E61" s="210">
        <f aca="true" t="shared" si="1" ref="E61:E66">+ROUND(+D61/B61*100,2)</f>
        <v>1.8</v>
      </c>
    </row>
    <row r="62" spans="1:5" ht="15">
      <c r="A62" s="28" t="s">
        <v>399</v>
      </c>
      <c r="B62" s="64">
        <v>381</v>
      </c>
      <c r="C62" s="65">
        <v>387</v>
      </c>
      <c r="D62" s="64">
        <f t="shared" si="0"/>
        <v>6</v>
      </c>
      <c r="E62" s="210">
        <f t="shared" si="1"/>
        <v>1.57</v>
      </c>
    </row>
    <row r="63" spans="1:5" ht="15">
      <c r="A63" s="28" t="s">
        <v>400</v>
      </c>
      <c r="B63" s="64">
        <v>167</v>
      </c>
      <c r="C63" s="65">
        <v>170</v>
      </c>
      <c r="D63" s="64">
        <f t="shared" si="0"/>
        <v>3</v>
      </c>
      <c r="E63" s="210">
        <f t="shared" si="1"/>
        <v>1.8</v>
      </c>
    </row>
    <row r="64" spans="1:5" ht="15">
      <c r="A64" s="28" t="s">
        <v>401</v>
      </c>
      <c r="B64" s="64">
        <v>167</v>
      </c>
      <c r="C64" s="65">
        <v>170</v>
      </c>
      <c r="D64" s="64">
        <f t="shared" si="0"/>
        <v>3</v>
      </c>
      <c r="E64" s="210">
        <f t="shared" si="1"/>
        <v>1.8</v>
      </c>
    </row>
    <row r="65" spans="1:5" ht="15">
      <c r="A65" s="28" t="s">
        <v>402</v>
      </c>
      <c r="B65" s="64">
        <v>387</v>
      </c>
      <c r="C65" s="65">
        <v>393</v>
      </c>
      <c r="D65" s="64">
        <f t="shared" si="0"/>
        <v>6</v>
      </c>
      <c r="E65" s="210">
        <f t="shared" si="1"/>
        <v>1.55</v>
      </c>
    </row>
    <row r="66" spans="1:5" ht="30">
      <c r="A66" s="28" t="s">
        <v>604</v>
      </c>
      <c r="B66" s="64">
        <v>105</v>
      </c>
      <c r="C66" s="65">
        <v>107</v>
      </c>
      <c r="D66" s="64">
        <f t="shared" si="0"/>
        <v>2</v>
      </c>
      <c r="E66" s="210">
        <f t="shared" si="1"/>
        <v>1.9</v>
      </c>
    </row>
    <row r="67" spans="1:5" ht="15">
      <c r="A67" s="28"/>
      <c r="B67" s="64"/>
      <c r="C67" s="65"/>
      <c r="D67" s="64"/>
      <c r="E67" s="210"/>
    </row>
    <row r="68" spans="1:5" ht="15.75">
      <c r="A68" s="60" t="s">
        <v>343</v>
      </c>
      <c r="B68" s="64"/>
      <c r="C68" s="65"/>
      <c r="D68" s="64"/>
      <c r="E68" s="210"/>
    </row>
    <row r="69" spans="1:5" ht="15">
      <c r="A69" s="28"/>
      <c r="B69" s="64"/>
      <c r="C69" s="65"/>
      <c r="D69" s="64"/>
      <c r="E69" s="210"/>
    </row>
    <row r="70" spans="1:5" ht="15.75">
      <c r="A70" s="60" t="s">
        <v>696</v>
      </c>
      <c r="B70" s="64"/>
      <c r="C70" s="65"/>
      <c r="D70" s="64"/>
      <c r="E70" s="210"/>
    </row>
    <row r="71" spans="1:5" ht="15">
      <c r="A71" s="28" t="s">
        <v>344</v>
      </c>
      <c r="B71" s="64">
        <v>400</v>
      </c>
      <c r="C71" s="65">
        <v>400</v>
      </c>
      <c r="D71" s="64">
        <f>SUM(C71-B71)</f>
        <v>0</v>
      </c>
      <c r="E71" s="210">
        <f>+ROUND(+D71/B71*100,2)</f>
        <v>0</v>
      </c>
    </row>
    <row r="72" spans="1:5" ht="15">
      <c r="A72" s="28" t="s">
        <v>345</v>
      </c>
      <c r="B72" s="64">
        <v>100</v>
      </c>
      <c r="C72" s="65">
        <v>100</v>
      </c>
      <c r="D72" s="64">
        <f aca="true" t="shared" si="2" ref="D72:D80">SUM(C72-B72)</f>
        <v>0</v>
      </c>
      <c r="E72" s="210">
        <f aca="true" t="shared" si="3" ref="E72:E80">+ROUND(+D72/B72*100,2)</f>
        <v>0</v>
      </c>
    </row>
    <row r="73" spans="1:5" ht="15">
      <c r="A73" s="28" t="s">
        <v>346</v>
      </c>
      <c r="B73" s="64">
        <v>100</v>
      </c>
      <c r="C73" s="65">
        <v>100</v>
      </c>
      <c r="D73" s="64">
        <f t="shared" si="2"/>
        <v>0</v>
      </c>
      <c r="E73" s="210">
        <f t="shared" si="3"/>
        <v>0</v>
      </c>
    </row>
    <row r="74" spans="1:5" ht="15">
      <c r="A74" s="28" t="s">
        <v>347</v>
      </c>
      <c r="B74" s="64">
        <v>50</v>
      </c>
      <c r="C74" s="65">
        <v>50</v>
      </c>
      <c r="D74" s="64">
        <f t="shared" si="2"/>
        <v>0</v>
      </c>
      <c r="E74" s="210">
        <f t="shared" si="3"/>
        <v>0</v>
      </c>
    </row>
    <row r="75" spans="1:5" ht="15">
      <c r="A75" s="28" t="s">
        <v>348</v>
      </c>
      <c r="B75" s="64">
        <v>75</v>
      </c>
      <c r="C75" s="65">
        <v>75</v>
      </c>
      <c r="D75" s="64">
        <f t="shared" si="2"/>
        <v>0</v>
      </c>
      <c r="E75" s="210">
        <f t="shared" si="3"/>
        <v>0</v>
      </c>
    </row>
    <row r="76" spans="1:5" ht="15">
      <c r="A76" s="28" t="s">
        <v>349</v>
      </c>
      <c r="B76" s="64">
        <v>262</v>
      </c>
      <c r="C76" s="65">
        <v>262</v>
      </c>
      <c r="D76" s="64">
        <f t="shared" si="2"/>
        <v>0</v>
      </c>
      <c r="E76" s="210">
        <f t="shared" si="3"/>
        <v>0</v>
      </c>
    </row>
    <row r="77" spans="1:5" ht="15">
      <c r="A77" s="28" t="s">
        <v>350</v>
      </c>
      <c r="B77" s="64">
        <v>100</v>
      </c>
      <c r="C77" s="65">
        <v>100</v>
      </c>
      <c r="D77" s="64">
        <f t="shared" si="2"/>
        <v>0</v>
      </c>
      <c r="E77" s="210">
        <f t="shared" si="3"/>
        <v>0</v>
      </c>
    </row>
    <row r="78" spans="1:5" ht="15">
      <c r="A78" s="28" t="s">
        <v>351</v>
      </c>
      <c r="B78" s="64">
        <v>100</v>
      </c>
      <c r="C78" s="65">
        <v>100</v>
      </c>
      <c r="D78" s="64">
        <f t="shared" si="2"/>
        <v>0</v>
      </c>
      <c r="E78" s="210">
        <f t="shared" si="3"/>
        <v>0</v>
      </c>
    </row>
    <row r="79" spans="1:5" ht="15">
      <c r="A79" s="28" t="s">
        <v>352</v>
      </c>
      <c r="B79" s="64">
        <v>50</v>
      </c>
      <c r="C79" s="65">
        <v>50</v>
      </c>
      <c r="D79" s="64">
        <f t="shared" si="2"/>
        <v>0</v>
      </c>
      <c r="E79" s="210">
        <f t="shared" si="3"/>
        <v>0</v>
      </c>
    </row>
    <row r="80" spans="1:5" ht="15">
      <c r="A80" s="28" t="s">
        <v>353</v>
      </c>
      <c r="B80" s="64">
        <v>75</v>
      </c>
      <c r="C80" s="65">
        <v>75</v>
      </c>
      <c r="D80" s="64">
        <f t="shared" si="2"/>
        <v>0</v>
      </c>
      <c r="E80" s="210">
        <f t="shared" si="3"/>
        <v>0</v>
      </c>
    </row>
    <row r="81" spans="1:5" ht="15.75">
      <c r="A81" s="60" t="s">
        <v>354</v>
      </c>
      <c r="B81" s="64"/>
      <c r="C81" s="65"/>
      <c r="D81" s="64"/>
      <c r="E81" s="210"/>
    </row>
    <row r="82" spans="1:5" ht="15">
      <c r="A82" s="28" t="s">
        <v>355</v>
      </c>
      <c r="B82" s="64">
        <v>115</v>
      </c>
      <c r="C82" s="65">
        <v>115</v>
      </c>
      <c r="D82" s="64">
        <f>SUM(C82-B82)</f>
        <v>0</v>
      </c>
      <c r="E82" s="210">
        <f>+ROUND(+D82/B82*100,2)</f>
        <v>0</v>
      </c>
    </row>
    <row r="83" spans="1:5" ht="15">
      <c r="A83" s="28" t="s">
        <v>349</v>
      </c>
      <c r="B83" s="64">
        <v>101</v>
      </c>
      <c r="C83" s="65">
        <v>101</v>
      </c>
      <c r="D83" s="64">
        <f>SUM(C83-B83)</f>
        <v>0</v>
      </c>
      <c r="E83" s="210">
        <f>+ROUND(+D83/B83*100,2)</f>
        <v>0</v>
      </c>
    </row>
    <row r="84" spans="1:5" ht="15.75">
      <c r="A84" s="60" t="s">
        <v>356</v>
      </c>
      <c r="B84" s="64"/>
      <c r="C84" s="65"/>
      <c r="D84" s="64"/>
      <c r="E84" s="210"/>
    </row>
    <row r="85" spans="1:5" ht="15">
      <c r="A85" s="28" t="s">
        <v>357</v>
      </c>
      <c r="B85" s="64">
        <v>75</v>
      </c>
      <c r="C85" s="65">
        <v>75</v>
      </c>
      <c r="D85" s="64">
        <f>SUM(C85-B85)</f>
        <v>0</v>
      </c>
      <c r="E85" s="210">
        <f>+ROUND(+D85/B85*100,2)</f>
        <v>0</v>
      </c>
    </row>
    <row r="86" spans="1:5" ht="15">
      <c r="A86" s="28" t="s">
        <v>358</v>
      </c>
      <c r="B86" s="64">
        <v>75</v>
      </c>
      <c r="C86" s="65">
        <v>75</v>
      </c>
      <c r="D86" s="64">
        <f aca="true" t="shared" si="4" ref="D86:D97">SUM(C86-B86)</f>
        <v>0</v>
      </c>
      <c r="E86" s="210">
        <f aca="true" t="shared" si="5" ref="E86:E97">+ROUND(+D86/B86*100,2)</f>
        <v>0</v>
      </c>
    </row>
    <row r="87" spans="1:5" ht="15">
      <c r="A87" s="28" t="s">
        <v>359</v>
      </c>
      <c r="B87" s="64">
        <v>45</v>
      </c>
      <c r="C87" s="65">
        <v>45</v>
      </c>
      <c r="D87" s="64">
        <f t="shared" si="4"/>
        <v>0</v>
      </c>
      <c r="E87" s="210">
        <f t="shared" si="5"/>
        <v>0</v>
      </c>
    </row>
    <row r="88" spans="1:5" ht="15">
      <c r="A88" s="28" t="s">
        <v>360</v>
      </c>
      <c r="B88" s="64">
        <v>47</v>
      </c>
      <c r="C88" s="65">
        <v>50</v>
      </c>
      <c r="D88" s="64">
        <f t="shared" si="4"/>
        <v>3</v>
      </c>
      <c r="E88" s="210">
        <f t="shared" si="5"/>
        <v>6.38</v>
      </c>
    </row>
    <row r="89" spans="1:5" ht="15">
      <c r="A89" s="28" t="s">
        <v>361</v>
      </c>
      <c r="B89" s="64">
        <v>8</v>
      </c>
      <c r="C89" s="65">
        <v>8</v>
      </c>
      <c r="D89" s="64">
        <f t="shared" si="4"/>
        <v>0</v>
      </c>
      <c r="E89" s="210">
        <f t="shared" si="5"/>
        <v>0</v>
      </c>
    </row>
    <row r="90" spans="1:5" ht="15">
      <c r="A90" s="28" t="s">
        <v>362</v>
      </c>
      <c r="B90" s="64">
        <v>10</v>
      </c>
      <c r="C90" s="65">
        <v>10</v>
      </c>
      <c r="D90" s="64">
        <f t="shared" si="4"/>
        <v>0</v>
      </c>
      <c r="E90" s="210">
        <f t="shared" si="5"/>
        <v>0</v>
      </c>
    </row>
    <row r="91" spans="1:5" ht="15">
      <c r="A91" s="28" t="s">
        <v>363</v>
      </c>
      <c r="B91" s="64">
        <v>25</v>
      </c>
      <c r="C91" s="65">
        <v>25</v>
      </c>
      <c r="D91" s="64">
        <f t="shared" si="4"/>
        <v>0</v>
      </c>
      <c r="E91" s="210">
        <f t="shared" si="5"/>
        <v>0</v>
      </c>
    </row>
    <row r="92" spans="1:5" ht="15">
      <c r="A92" s="28" t="s">
        <v>364</v>
      </c>
      <c r="B92" s="64">
        <v>5</v>
      </c>
      <c r="C92" s="65">
        <v>5</v>
      </c>
      <c r="D92" s="64">
        <f t="shared" si="4"/>
        <v>0</v>
      </c>
      <c r="E92" s="210">
        <f t="shared" si="5"/>
        <v>0</v>
      </c>
    </row>
    <row r="93" spans="1:5" ht="15">
      <c r="A93" s="28" t="s">
        <v>365</v>
      </c>
      <c r="B93" s="64">
        <v>25</v>
      </c>
      <c r="C93" s="65">
        <v>25</v>
      </c>
      <c r="D93" s="64">
        <f t="shared" si="4"/>
        <v>0</v>
      </c>
      <c r="E93" s="210">
        <f t="shared" si="5"/>
        <v>0</v>
      </c>
    </row>
    <row r="94" spans="1:5" ht="15">
      <c r="A94" s="28" t="s">
        <v>366</v>
      </c>
      <c r="B94" s="64">
        <v>5</v>
      </c>
      <c r="C94" s="65">
        <v>5</v>
      </c>
      <c r="D94" s="64">
        <f t="shared" si="4"/>
        <v>0</v>
      </c>
      <c r="E94" s="210">
        <f t="shared" si="5"/>
        <v>0</v>
      </c>
    </row>
    <row r="95" spans="1:5" ht="15">
      <c r="A95" s="28" t="s">
        <v>367</v>
      </c>
      <c r="B95" s="64">
        <v>2</v>
      </c>
      <c r="C95" s="65">
        <v>2</v>
      </c>
      <c r="D95" s="64">
        <f t="shared" si="4"/>
        <v>0</v>
      </c>
      <c r="E95" s="210">
        <f t="shared" si="5"/>
        <v>0</v>
      </c>
    </row>
    <row r="96" spans="1:5" ht="30">
      <c r="A96" s="28" t="s">
        <v>368</v>
      </c>
      <c r="B96" s="64">
        <v>1</v>
      </c>
      <c r="C96" s="65">
        <v>1</v>
      </c>
      <c r="D96" s="64">
        <f t="shared" si="4"/>
        <v>0</v>
      </c>
      <c r="E96" s="210">
        <f t="shared" si="5"/>
        <v>0</v>
      </c>
    </row>
    <row r="97" spans="1:5" ht="15">
      <c r="A97" s="28" t="s">
        <v>369</v>
      </c>
      <c r="B97" s="64">
        <v>2</v>
      </c>
      <c r="C97" s="65">
        <v>2</v>
      </c>
      <c r="D97" s="64">
        <f t="shared" si="4"/>
        <v>0</v>
      </c>
      <c r="E97" s="210">
        <f t="shared" si="5"/>
        <v>0</v>
      </c>
    </row>
    <row r="98" spans="1:5" ht="15">
      <c r="A98" s="28" t="s">
        <v>370</v>
      </c>
      <c r="B98" s="64">
        <v>80</v>
      </c>
      <c r="C98" s="65">
        <v>80</v>
      </c>
      <c r="D98" s="64">
        <f>SUM(C98-B98)</f>
        <v>0</v>
      </c>
      <c r="E98" s="210">
        <f>+ROUND(+D98/B98*100,2)</f>
        <v>0</v>
      </c>
    </row>
    <row r="99" spans="1:5" ht="15">
      <c r="A99" s="129" t="s">
        <v>470</v>
      </c>
      <c r="B99" s="214"/>
      <c r="C99" s="216">
        <v>25</v>
      </c>
      <c r="D99" s="64">
        <f>SUM(C99-B99)</f>
        <v>25</v>
      </c>
      <c r="E99" s="210"/>
    </row>
    <row r="100" spans="1:5" ht="15">
      <c r="A100" s="129" t="s">
        <v>471</v>
      </c>
      <c r="B100" s="214"/>
      <c r="C100" s="216">
        <v>50</v>
      </c>
      <c r="D100" s="64">
        <f>SUM(C100-B100)</f>
        <v>50</v>
      </c>
      <c r="E100" s="210"/>
    </row>
    <row r="101" spans="1:5" ht="15">
      <c r="A101" s="129"/>
      <c r="B101" s="214"/>
      <c r="C101" s="216"/>
      <c r="D101" s="215"/>
      <c r="E101" s="290"/>
    </row>
    <row r="102" spans="1:5" ht="15.75">
      <c r="A102" s="60" t="s">
        <v>371</v>
      </c>
      <c r="B102" s="64"/>
      <c r="C102" s="65"/>
      <c r="D102" s="64"/>
      <c r="E102" s="210"/>
    </row>
    <row r="103" spans="1:5" ht="15">
      <c r="A103" s="28" t="s">
        <v>372</v>
      </c>
      <c r="B103" s="64">
        <v>490</v>
      </c>
      <c r="C103" s="65">
        <v>490</v>
      </c>
      <c r="D103" s="64">
        <f>SUM(C103-B103)</f>
        <v>0</v>
      </c>
      <c r="E103" s="210">
        <f>+ROUND(+D103/B103*100,2)</f>
        <v>0</v>
      </c>
    </row>
    <row r="104" spans="1:5" ht="15">
      <c r="A104" s="28" t="s">
        <v>373</v>
      </c>
      <c r="B104" s="64">
        <v>980</v>
      </c>
      <c r="C104" s="65">
        <v>980</v>
      </c>
      <c r="D104" s="64">
        <f>SUM(C104-B104)</f>
        <v>0</v>
      </c>
      <c r="E104" s="210">
        <f>+ROUND(+D104/B104*100,2)</f>
        <v>0</v>
      </c>
    </row>
    <row r="105" spans="1:5" ht="15">
      <c r="A105" s="28"/>
      <c r="B105" s="64"/>
      <c r="C105" s="65"/>
      <c r="D105" s="64"/>
      <c r="E105" s="210"/>
    </row>
    <row r="106" spans="1:5" ht="15.75">
      <c r="A106" s="60" t="s">
        <v>374</v>
      </c>
      <c r="B106" s="64"/>
      <c r="C106" s="65"/>
      <c r="D106" s="64"/>
      <c r="E106" s="210"/>
    </row>
    <row r="107" spans="1:5" ht="15.75">
      <c r="A107" s="60"/>
      <c r="B107" s="64"/>
      <c r="C107" s="65"/>
      <c r="D107" s="64"/>
      <c r="E107" s="210"/>
    </row>
    <row r="108" spans="1:5" ht="15.75">
      <c r="A108" s="60" t="s">
        <v>375</v>
      </c>
      <c r="B108" s="64"/>
      <c r="C108" s="65"/>
      <c r="D108" s="64"/>
      <c r="E108" s="210"/>
    </row>
    <row r="109" spans="1:5" ht="30">
      <c r="A109" s="28" t="s">
        <v>403</v>
      </c>
      <c r="B109" s="64">
        <v>100</v>
      </c>
      <c r="C109" s="65">
        <v>100</v>
      </c>
      <c r="D109" s="64">
        <f aca="true" t="shared" si="6" ref="D109:D114">SUM(C109-B109)</f>
        <v>0</v>
      </c>
      <c r="E109" s="210">
        <f aca="true" t="shared" si="7" ref="E109:E114">+ROUND(+D109/B109*100,2)</f>
        <v>0</v>
      </c>
    </row>
    <row r="110" spans="1:5" ht="30">
      <c r="A110" s="28" t="s">
        <v>404</v>
      </c>
      <c r="B110" s="64">
        <v>635</v>
      </c>
      <c r="C110" s="65">
        <v>635</v>
      </c>
      <c r="D110" s="64">
        <f t="shared" si="6"/>
        <v>0</v>
      </c>
      <c r="E110" s="210">
        <f t="shared" si="7"/>
        <v>0</v>
      </c>
    </row>
    <row r="111" spans="1:5" ht="30">
      <c r="A111" s="28" t="s">
        <v>405</v>
      </c>
      <c r="B111" s="64">
        <v>900</v>
      </c>
      <c r="C111" s="65">
        <v>900</v>
      </c>
      <c r="D111" s="64">
        <f t="shared" si="6"/>
        <v>0</v>
      </c>
      <c r="E111" s="210">
        <f t="shared" si="7"/>
        <v>0</v>
      </c>
    </row>
    <row r="112" spans="1:5" ht="30">
      <c r="A112" s="28" t="s">
        <v>586</v>
      </c>
      <c r="B112" s="64">
        <v>1905</v>
      </c>
      <c r="C112" s="65">
        <v>1905</v>
      </c>
      <c r="D112" s="64">
        <f t="shared" si="6"/>
        <v>0</v>
      </c>
      <c r="E112" s="210">
        <f t="shared" si="7"/>
        <v>0</v>
      </c>
    </row>
    <row r="113" spans="1:5" ht="30">
      <c r="A113" s="28" t="s">
        <v>587</v>
      </c>
      <c r="B113" s="64">
        <v>1000</v>
      </c>
      <c r="C113" s="65">
        <v>1000</v>
      </c>
      <c r="D113" s="64">
        <f t="shared" si="6"/>
        <v>0</v>
      </c>
      <c r="E113" s="210">
        <f t="shared" si="7"/>
        <v>0</v>
      </c>
    </row>
    <row r="114" spans="1:5" ht="30">
      <c r="A114" s="28" t="s">
        <v>588</v>
      </c>
      <c r="B114" s="64">
        <v>64000</v>
      </c>
      <c r="C114" s="65">
        <v>64000</v>
      </c>
      <c r="D114" s="64">
        <f t="shared" si="6"/>
        <v>0</v>
      </c>
      <c r="E114" s="210">
        <f t="shared" si="7"/>
        <v>0</v>
      </c>
    </row>
    <row r="115" spans="1:5" ht="15.75">
      <c r="A115" s="60" t="s">
        <v>376</v>
      </c>
      <c r="B115" s="64"/>
      <c r="C115" s="65"/>
      <c r="D115" s="64"/>
      <c r="E115" s="210"/>
    </row>
    <row r="116" spans="1:5" ht="30">
      <c r="A116" s="28" t="s">
        <v>589</v>
      </c>
      <c r="B116" s="64">
        <v>70</v>
      </c>
      <c r="C116" s="65">
        <v>70</v>
      </c>
      <c r="D116" s="64">
        <f aca="true" t="shared" si="8" ref="D116:D127">SUM(C116-B116)</f>
        <v>0</v>
      </c>
      <c r="E116" s="210">
        <f aca="true" t="shared" si="9" ref="E116:E127">+ROUND(+D116/B116*100,2)</f>
        <v>0</v>
      </c>
    </row>
    <row r="117" spans="1:5" ht="30">
      <c r="A117" s="28" t="s">
        <v>590</v>
      </c>
      <c r="B117" s="64">
        <v>350</v>
      </c>
      <c r="C117" s="65">
        <v>350</v>
      </c>
      <c r="D117" s="64">
        <f t="shared" si="8"/>
        <v>0</v>
      </c>
      <c r="E117" s="210">
        <f t="shared" si="9"/>
        <v>0</v>
      </c>
    </row>
    <row r="118" spans="1:5" ht="30">
      <c r="A118" s="28" t="s">
        <v>405</v>
      </c>
      <c r="B118" s="64">
        <v>640</v>
      </c>
      <c r="C118" s="65">
        <v>640</v>
      </c>
      <c r="D118" s="64">
        <f t="shared" si="8"/>
        <v>0</v>
      </c>
      <c r="E118" s="210">
        <f t="shared" si="9"/>
        <v>0</v>
      </c>
    </row>
    <row r="119" spans="1:5" ht="30">
      <c r="A119" s="28" t="s">
        <v>586</v>
      </c>
      <c r="B119" s="64">
        <v>1050</v>
      </c>
      <c r="C119" s="65">
        <v>1050</v>
      </c>
      <c r="D119" s="64">
        <f t="shared" si="8"/>
        <v>0</v>
      </c>
      <c r="E119" s="210">
        <f t="shared" si="9"/>
        <v>0</v>
      </c>
    </row>
    <row r="120" spans="1:5" ht="30">
      <c r="A120" s="28" t="s">
        <v>587</v>
      </c>
      <c r="B120" s="64">
        <v>500</v>
      </c>
      <c r="C120" s="65">
        <v>500</v>
      </c>
      <c r="D120" s="64">
        <f t="shared" si="8"/>
        <v>0</v>
      </c>
      <c r="E120" s="210">
        <f t="shared" si="9"/>
        <v>0</v>
      </c>
    </row>
    <row r="121" spans="1:5" ht="30">
      <c r="A121" s="28" t="s">
        <v>588</v>
      </c>
      <c r="B121" s="64">
        <v>32000</v>
      </c>
      <c r="C121" s="65">
        <v>32000</v>
      </c>
      <c r="D121" s="64">
        <f t="shared" si="8"/>
        <v>0</v>
      </c>
      <c r="E121" s="210">
        <f t="shared" si="9"/>
        <v>0</v>
      </c>
    </row>
    <row r="122" spans="1:5" ht="15">
      <c r="A122" s="28" t="s">
        <v>377</v>
      </c>
      <c r="B122" s="64">
        <v>37</v>
      </c>
      <c r="C122" s="65">
        <v>37</v>
      </c>
      <c r="D122" s="64">
        <f t="shared" si="8"/>
        <v>0</v>
      </c>
      <c r="E122" s="210">
        <f t="shared" si="9"/>
        <v>0</v>
      </c>
    </row>
    <row r="123" spans="1:5" ht="15">
      <c r="A123" s="28" t="s">
        <v>378</v>
      </c>
      <c r="B123" s="64">
        <v>23</v>
      </c>
      <c r="C123" s="65">
        <v>23</v>
      </c>
      <c r="D123" s="64">
        <f t="shared" si="8"/>
        <v>0</v>
      </c>
      <c r="E123" s="210">
        <f t="shared" si="9"/>
        <v>0</v>
      </c>
    </row>
    <row r="124" spans="1:5" ht="15">
      <c r="A124" s="28" t="s">
        <v>379</v>
      </c>
      <c r="B124" s="64">
        <v>10.5</v>
      </c>
      <c r="C124" s="65">
        <v>10.5</v>
      </c>
      <c r="D124" s="64">
        <f t="shared" si="8"/>
        <v>0</v>
      </c>
      <c r="E124" s="210">
        <f t="shared" si="9"/>
        <v>0</v>
      </c>
    </row>
    <row r="125" spans="1:5" ht="15">
      <c r="A125" s="28" t="s">
        <v>380</v>
      </c>
      <c r="B125" s="64">
        <v>10.5</v>
      </c>
      <c r="C125" s="65">
        <v>10.5</v>
      </c>
      <c r="D125" s="64">
        <f t="shared" si="8"/>
        <v>0</v>
      </c>
      <c r="E125" s="210">
        <f t="shared" si="9"/>
        <v>0</v>
      </c>
    </row>
    <row r="126" spans="1:5" ht="15">
      <c r="A126" s="28" t="s">
        <v>381</v>
      </c>
      <c r="B126" s="64">
        <v>21</v>
      </c>
      <c r="C126" s="65">
        <v>21</v>
      </c>
      <c r="D126" s="64">
        <f t="shared" si="8"/>
        <v>0</v>
      </c>
      <c r="E126" s="210">
        <f t="shared" si="9"/>
        <v>0</v>
      </c>
    </row>
    <row r="127" spans="1:5" ht="15">
      <c r="A127" s="28" t="s">
        <v>382</v>
      </c>
      <c r="B127" s="64">
        <v>315</v>
      </c>
      <c r="C127" s="65">
        <v>315</v>
      </c>
      <c r="D127" s="64">
        <f t="shared" si="8"/>
        <v>0</v>
      </c>
      <c r="E127" s="210">
        <f t="shared" si="9"/>
        <v>0</v>
      </c>
    </row>
    <row r="128" spans="1:5" ht="15.75">
      <c r="A128" s="60"/>
      <c r="B128" s="64"/>
      <c r="C128" s="65"/>
      <c r="D128" s="64"/>
      <c r="E128" s="210"/>
    </row>
    <row r="129" spans="1:5" ht="15.75">
      <c r="A129" s="60" t="s">
        <v>472</v>
      </c>
      <c r="B129" s="64"/>
      <c r="C129" s="65"/>
      <c r="D129" s="64"/>
      <c r="E129" s="210"/>
    </row>
    <row r="130" spans="1:5" ht="30">
      <c r="A130" s="28" t="s">
        <v>384</v>
      </c>
      <c r="B130" s="64">
        <v>491</v>
      </c>
      <c r="C130" s="65">
        <v>491</v>
      </c>
      <c r="D130" s="57">
        <f>SUM(C130-B130)</f>
        <v>0</v>
      </c>
      <c r="E130" s="72">
        <f>+ROUND(+D130/B130*100,2)</f>
        <v>0</v>
      </c>
    </row>
    <row r="131" spans="1:5" ht="30">
      <c r="A131" s="28" t="s">
        <v>385</v>
      </c>
      <c r="B131" s="64">
        <v>378</v>
      </c>
      <c r="C131" s="65">
        <v>378</v>
      </c>
      <c r="D131" s="57">
        <f aca="true" t="shared" si="10" ref="D131:D146">SUM(C131-B131)</f>
        <v>0</v>
      </c>
      <c r="E131" s="72">
        <f aca="true" t="shared" si="11" ref="E131:E146">+ROUND(+D131/B131*100,2)</f>
        <v>0</v>
      </c>
    </row>
    <row r="132" spans="1:5" ht="30">
      <c r="A132" s="28" t="s">
        <v>386</v>
      </c>
      <c r="B132" s="64">
        <v>180</v>
      </c>
      <c r="C132" s="65">
        <v>180</v>
      </c>
      <c r="D132" s="57">
        <f t="shared" si="10"/>
        <v>0</v>
      </c>
      <c r="E132" s="72">
        <f t="shared" si="11"/>
        <v>0</v>
      </c>
    </row>
    <row r="133" spans="1:5" ht="30">
      <c r="A133" s="28" t="s">
        <v>387</v>
      </c>
      <c r="B133" s="64">
        <v>157</v>
      </c>
      <c r="C133" s="65">
        <v>157</v>
      </c>
      <c r="D133" s="57">
        <f t="shared" si="10"/>
        <v>0</v>
      </c>
      <c r="E133" s="72">
        <f t="shared" si="11"/>
        <v>0</v>
      </c>
    </row>
    <row r="134" spans="1:5" ht="30">
      <c r="A134" s="28" t="s">
        <v>473</v>
      </c>
      <c r="B134" s="64"/>
      <c r="C134" s="65"/>
      <c r="D134" s="57"/>
      <c r="E134" s="72"/>
    </row>
    <row r="135" spans="1:5" ht="15">
      <c r="A135" s="28" t="s">
        <v>388</v>
      </c>
      <c r="B135" s="64">
        <v>110</v>
      </c>
      <c r="C135" s="65">
        <v>110</v>
      </c>
      <c r="D135" s="57">
        <f t="shared" si="10"/>
        <v>0</v>
      </c>
      <c r="E135" s="72">
        <f t="shared" si="11"/>
        <v>0</v>
      </c>
    </row>
    <row r="136" spans="1:5" ht="15">
      <c r="A136" s="28" t="s">
        <v>474</v>
      </c>
      <c r="B136" s="64" t="s">
        <v>444</v>
      </c>
      <c r="C136" s="65">
        <v>110</v>
      </c>
      <c r="D136" s="57">
        <v>0</v>
      </c>
      <c r="E136" s="72">
        <v>0</v>
      </c>
    </row>
    <row r="137" spans="1:5" ht="15">
      <c r="A137" s="28"/>
      <c r="B137" s="64"/>
      <c r="C137" s="65"/>
      <c r="D137" s="57"/>
      <c r="E137" s="72"/>
    </row>
    <row r="138" spans="1:5" ht="15.75">
      <c r="A138" s="60" t="s">
        <v>356</v>
      </c>
      <c r="B138" s="64"/>
      <c r="C138" s="65"/>
      <c r="D138" s="57"/>
      <c r="E138" s="72"/>
    </row>
    <row r="139" spans="1:5" ht="30">
      <c r="A139" s="28" t="s">
        <v>475</v>
      </c>
      <c r="B139" s="64">
        <v>95</v>
      </c>
      <c r="C139" s="65">
        <v>105</v>
      </c>
      <c r="D139" s="57">
        <f t="shared" si="10"/>
        <v>10</v>
      </c>
      <c r="E139" s="72">
        <f t="shared" si="11"/>
        <v>10.53</v>
      </c>
    </row>
    <row r="140" spans="1:5" ht="15">
      <c r="A140" s="28" t="s">
        <v>476</v>
      </c>
      <c r="B140" s="64">
        <v>22</v>
      </c>
      <c r="C140" s="65">
        <v>25</v>
      </c>
      <c r="D140" s="57">
        <f t="shared" si="10"/>
        <v>3</v>
      </c>
      <c r="E140" s="72">
        <f t="shared" si="11"/>
        <v>13.64</v>
      </c>
    </row>
    <row r="141" spans="1:5" ht="15">
      <c r="A141" s="28" t="s">
        <v>477</v>
      </c>
      <c r="B141" s="64">
        <v>22</v>
      </c>
      <c r="C141" s="65">
        <v>25</v>
      </c>
      <c r="D141" s="57">
        <f t="shared" si="10"/>
        <v>3</v>
      </c>
      <c r="E141" s="72">
        <f t="shared" si="11"/>
        <v>13.64</v>
      </c>
    </row>
    <row r="142" spans="1:5" ht="75">
      <c r="A142" s="28" t="s">
        <v>478</v>
      </c>
      <c r="B142" s="64">
        <v>170</v>
      </c>
      <c r="C142" s="65">
        <v>200</v>
      </c>
      <c r="D142" s="57">
        <f t="shared" si="10"/>
        <v>30</v>
      </c>
      <c r="E142" s="72">
        <f t="shared" si="11"/>
        <v>17.65</v>
      </c>
    </row>
    <row r="143" spans="1:5" ht="45">
      <c r="A143" s="28" t="s">
        <v>479</v>
      </c>
      <c r="B143" s="64">
        <v>37</v>
      </c>
      <c r="C143" s="65">
        <v>40</v>
      </c>
      <c r="D143" s="57">
        <f t="shared" si="10"/>
        <v>3</v>
      </c>
      <c r="E143" s="72">
        <f t="shared" si="11"/>
        <v>8.11</v>
      </c>
    </row>
    <row r="144" spans="1:5" ht="60">
      <c r="A144" s="28" t="s">
        <v>394</v>
      </c>
      <c r="B144" s="64">
        <v>136</v>
      </c>
      <c r="C144" s="65">
        <v>149</v>
      </c>
      <c r="D144" s="57">
        <f t="shared" si="10"/>
        <v>13</v>
      </c>
      <c r="E144" s="72">
        <f t="shared" si="11"/>
        <v>9.56</v>
      </c>
    </row>
    <row r="145" spans="1:5" ht="60">
      <c r="A145" s="28" t="s">
        <v>395</v>
      </c>
      <c r="B145" s="64">
        <v>90</v>
      </c>
      <c r="C145" s="65">
        <v>99</v>
      </c>
      <c r="D145" s="57">
        <f t="shared" si="10"/>
        <v>9</v>
      </c>
      <c r="E145" s="72">
        <f t="shared" si="11"/>
        <v>10</v>
      </c>
    </row>
    <row r="146" spans="1:5" ht="30">
      <c r="A146" s="28" t="s">
        <v>396</v>
      </c>
      <c r="B146" s="64">
        <v>90</v>
      </c>
      <c r="C146" s="65">
        <v>99</v>
      </c>
      <c r="D146" s="57">
        <f t="shared" si="10"/>
        <v>9</v>
      </c>
      <c r="E146" s="72">
        <f t="shared" si="11"/>
        <v>10</v>
      </c>
    </row>
    <row r="147" spans="1:5" ht="15">
      <c r="A147" s="28" t="s">
        <v>480</v>
      </c>
      <c r="B147" s="64" t="s">
        <v>444</v>
      </c>
      <c r="C147" s="65">
        <v>25</v>
      </c>
      <c r="D147" s="57">
        <v>0</v>
      </c>
      <c r="E147" s="72">
        <v>0</v>
      </c>
    </row>
    <row r="148" spans="1:5" ht="30">
      <c r="A148" s="28" t="s">
        <v>481</v>
      </c>
      <c r="B148" s="64" t="s">
        <v>444</v>
      </c>
      <c r="C148" s="65">
        <v>40</v>
      </c>
      <c r="D148" s="57">
        <v>0</v>
      </c>
      <c r="E148" s="72">
        <v>0</v>
      </c>
    </row>
    <row r="149" spans="1:5" ht="15">
      <c r="A149" s="28"/>
      <c r="B149" s="64"/>
      <c r="C149" s="65"/>
      <c r="D149" s="57"/>
      <c r="E149" s="72"/>
    </row>
    <row r="150" spans="1:5" ht="31.5">
      <c r="A150" s="60" t="s">
        <v>600</v>
      </c>
      <c r="B150" s="64"/>
      <c r="C150" s="65"/>
      <c r="D150" s="57"/>
      <c r="E150" s="72"/>
    </row>
    <row r="151" spans="1:5" ht="30">
      <c r="A151" s="28" t="s">
        <v>384</v>
      </c>
      <c r="B151" s="64"/>
      <c r="C151" s="65">
        <v>399</v>
      </c>
      <c r="D151" s="57">
        <v>0</v>
      </c>
      <c r="E151" s="72">
        <v>0</v>
      </c>
    </row>
    <row r="152" spans="1:5" ht="30">
      <c r="A152" s="28" t="s">
        <v>385</v>
      </c>
      <c r="B152" s="64"/>
      <c r="C152" s="65">
        <v>299</v>
      </c>
      <c r="D152" s="57">
        <v>0</v>
      </c>
      <c r="E152" s="72">
        <v>0</v>
      </c>
    </row>
    <row r="153" spans="1:5" ht="30">
      <c r="A153" s="28" t="s">
        <v>386</v>
      </c>
      <c r="B153" s="64"/>
      <c r="C153" s="65">
        <v>162</v>
      </c>
      <c r="D153" s="57">
        <v>0</v>
      </c>
      <c r="E153" s="72">
        <v>0</v>
      </c>
    </row>
    <row r="154" spans="1:5" ht="30">
      <c r="A154" s="28" t="s">
        <v>387</v>
      </c>
      <c r="B154" s="64"/>
      <c r="C154" s="65">
        <v>141</v>
      </c>
      <c r="D154" s="57">
        <v>0</v>
      </c>
      <c r="E154" s="72">
        <v>0</v>
      </c>
    </row>
    <row r="155" spans="1:5" ht="15">
      <c r="A155" s="28" t="s">
        <v>388</v>
      </c>
      <c r="B155" s="64"/>
      <c r="C155" s="65">
        <v>99</v>
      </c>
      <c r="D155" s="57">
        <v>0</v>
      </c>
      <c r="E155" s="72">
        <v>0</v>
      </c>
    </row>
    <row r="156" spans="1:5" ht="15">
      <c r="A156" s="28" t="s">
        <v>474</v>
      </c>
      <c r="B156" s="64" t="s">
        <v>444</v>
      </c>
      <c r="C156" s="65">
        <v>99</v>
      </c>
      <c r="D156" s="57">
        <v>0</v>
      </c>
      <c r="E156" s="72">
        <v>0</v>
      </c>
    </row>
    <row r="157" spans="1:5" ht="15">
      <c r="A157" s="28"/>
      <c r="B157" s="64"/>
      <c r="C157" s="65"/>
      <c r="D157" s="64"/>
      <c r="E157" s="210"/>
    </row>
    <row r="158" spans="1:5" ht="31.5">
      <c r="A158" s="60" t="s">
        <v>397</v>
      </c>
      <c r="B158" s="64"/>
      <c r="C158" s="65"/>
      <c r="D158" s="64"/>
      <c r="E158" s="210"/>
    </row>
    <row r="159" spans="1:5" ht="15.75">
      <c r="A159" s="60"/>
      <c r="B159" s="64"/>
      <c r="C159" s="65"/>
      <c r="D159" s="64"/>
      <c r="E159" s="210"/>
    </row>
    <row r="160" spans="1:5" ht="15">
      <c r="A160" s="28" t="s">
        <v>398</v>
      </c>
      <c r="B160" s="64">
        <v>167</v>
      </c>
      <c r="C160" s="65">
        <v>170</v>
      </c>
      <c r="D160" s="57">
        <f>SUM(C160-B160)</f>
        <v>3</v>
      </c>
      <c r="E160" s="72">
        <f>+ROUND(+D160/B160*100,2)</f>
        <v>1.8</v>
      </c>
    </row>
    <row r="161" spans="1:5" ht="15">
      <c r="A161" s="28" t="s">
        <v>399</v>
      </c>
      <c r="B161" s="64">
        <v>381</v>
      </c>
      <c r="C161" s="65">
        <v>388</v>
      </c>
      <c r="D161" s="57">
        <f aca="true" t="shared" si="12" ref="D161:D167">SUM(C161-B161)</f>
        <v>7</v>
      </c>
      <c r="E161" s="72">
        <f aca="true" t="shared" si="13" ref="E161:E167">+ROUND(+D161/B161*100,2)</f>
        <v>1.84</v>
      </c>
    </row>
    <row r="162" spans="1:5" ht="15">
      <c r="A162" s="28" t="s">
        <v>400</v>
      </c>
      <c r="B162" s="64">
        <v>167</v>
      </c>
      <c r="C162" s="65">
        <v>170</v>
      </c>
      <c r="D162" s="57">
        <f t="shared" si="12"/>
        <v>3</v>
      </c>
      <c r="E162" s="72">
        <f t="shared" si="13"/>
        <v>1.8</v>
      </c>
    </row>
    <row r="163" spans="1:5" ht="15">
      <c r="A163" s="28" t="s">
        <v>401</v>
      </c>
      <c r="B163" s="64">
        <v>167</v>
      </c>
      <c r="C163" s="65">
        <v>170</v>
      </c>
      <c r="D163" s="57">
        <f>SUM(C163-B163)</f>
        <v>3</v>
      </c>
      <c r="E163" s="72">
        <f t="shared" si="13"/>
        <v>1.8</v>
      </c>
    </row>
    <row r="164" spans="1:5" ht="15">
      <c r="A164" s="28" t="s">
        <v>402</v>
      </c>
      <c r="B164" s="64">
        <v>387</v>
      </c>
      <c r="C164" s="65">
        <v>394</v>
      </c>
      <c r="D164" s="57">
        <f t="shared" si="12"/>
        <v>7</v>
      </c>
      <c r="E164" s="72">
        <f t="shared" si="13"/>
        <v>1.81</v>
      </c>
    </row>
    <row r="165" spans="1:5" ht="30">
      <c r="A165" s="28" t="s">
        <v>482</v>
      </c>
      <c r="B165" s="64">
        <v>105</v>
      </c>
      <c r="C165" s="65">
        <v>107</v>
      </c>
      <c r="D165" s="57">
        <f t="shared" si="12"/>
        <v>2</v>
      </c>
      <c r="E165" s="72">
        <f t="shared" si="13"/>
        <v>1.9</v>
      </c>
    </row>
    <row r="166" spans="1:5" ht="30">
      <c r="A166" s="28" t="s">
        <v>483</v>
      </c>
      <c r="B166" s="64">
        <v>209</v>
      </c>
      <c r="C166" s="65">
        <v>213</v>
      </c>
      <c r="D166" s="57">
        <f t="shared" si="12"/>
        <v>4</v>
      </c>
      <c r="E166" s="72">
        <f t="shared" si="13"/>
        <v>1.91</v>
      </c>
    </row>
    <row r="167" spans="1:5" ht="15">
      <c r="A167" s="28" t="s">
        <v>605</v>
      </c>
      <c r="B167" s="64">
        <v>120</v>
      </c>
      <c r="C167" s="65">
        <v>122</v>
      </c>
      <c r="D167" s="57">
        <f t="shared" si="12"/>
        <v>2</v>
      </c>
      <c r="E167" s="72">
        <f t="shared" si="13"/>
        <v>1.67</v>
      </c>
    </row>
    <row r="168" spans="1:5" ht="15">
      <c r="A168" s="28" t="s">
        <v>606</v>
      </c>
      <c r="B168" s="214">
        <v>8000</v>
      </c>
      <c r="C168" s="216">
        <v>8360</v>
      </c>
      <c r="D168" s="64">
        <f>SUM(C168-B168)</f>
        <v>360</v>
      </c>
      <c r="E168" s="210">
        <f>+ROUND(+D168/B168*100,2)</f>
        <v>4.5</v>
      </c>
    </row>
    <row r="169" spans="1:5" ht="15">
      <c r="A169" s="28" t="s">
        <v>607</v>
      </c>
      <c r="B169" s="214">
        <v>1100</v>
      </c>
      <c r="C169" s="216">
        <v>1150</v>
      </c>
      <c r="D169" s="64">
        <f>SUM(C169-B169)</f>
        <v>50</v>
      </c>
      <c r="E169" s="210">
        <f>+ROUND(+D169/B169*100,2)</f>
        <v>4.55</v>
      </c>
    </row>
    <row r="170" spans="1:5" ht="15">
      <c r="A170" s="28" t="s">
        <v>608</v>
      </c>
      <c r="B170" s="214">
        <v>5500</v>
      </c>
      <c r="C170" s="216">
        <v>5750</v>
      </c>
      <c r="D170" s="64">
        <f>SUM(C170-B170)</f>
        <v>250</v>
      </c>
      <c r="E170" s="210">
        <f>+ROUND(+D170/B170*100,2)</f>
        <v>4.55</v>
      </c>
    </row>
    <row r="171" spans="1:5" ht="15">
      <c r="A171" s="28" t="s">
        <v>609</v>
      </c>
      <c r="B171" s="214">
        <v>5000</v>
      </c>
      <c r="C171" s="216">
        <v>5225</v>
      </c>
      <c r="D171" s="64">
        <f>SUM(C171-B171)</f>
        <v>225</v>
      </c>
      <c r="E171" s="210">
        <f>+ROUND(+D171/B171*100,2)</f>
        <v>4.5</v>
      </c>
    </row>
    <row r="172" spans="1:5" ht="15">
      <c r="A172" s="28" t="s">
        <v>610</v>
      </c>
      <c r="B172" s="214">
        <v>1100</v>
      </c>
      <c r="C172" s="216">
        <v>1150</v>
      </c>
      <c r="D172" s="64">
        <f>SUM(C172-B172)</f>
        <v>50</v>
      </c>
      <c r="E172" s="210">
        <f>+ROUND(+D172/B172*100,2)</f>
        <v>4.55</v>
      </c>
    </row>
    <row r="173" spans="1:5" ht="15.75">
      <c r="A173" s="60"/>
      <c r="B173" s="64"/>
      <c r="C173" s="65"/>
      <c r="D173" s="64"/>
      <c r="E173" s="210"/>
    </row>
    <row r="174" spans="1:5" ht="15.75">
      <c r="A174" s="60" t="s">
        <v>611</v>
      </c>
      <c r="B174" s="64"/>
      <c r="C174" s="65"/>
      <c r="D174" s="64"/>
      <c r="E174" s="210"/>
    </row>
    <row r="175" spans="1:5" ht="15.75">
      <c r="A175" s="60"/>
      <c r="B175" s="64"/>
      <c r="C175" s="65"/>
      <c r="D175" s="64"/>
      <c r="E175" s="210"/>
    </row>
    <row r="176" spans="1:5" ht="15.75">
      <c r="A176" s="60" t="s">
        <v>612</v>
      </c>
      <c r="B176" s="64"/>
      <c r="C176" s="65"/>
      <c r="D176" s="64"/>
      <c r="E176" s="210"/>
    </row>
    <row r="177" spans="1:5" ht="15">
      <c r="A177" s="28" t="s">
        <v>613</v>
      </c>
      <c r="B177" s="214">
        <v>870</v>
      </c>
      <c r="C177" s="216">
        <v>910</v>
      </c>
      <c r="D177" s="64">
        <f>SUM(C177-B177)</f>
        <v>40</v>
      </c>
      <c r="E177" s="210">
        <f>+ROUND(+D177/B177*100,2)</f>
        <v>4.6</v>
      </c>
    </row>
    <row r="178" spans="1:5" ht="15">
      <c r="A178" s="28" t="s">
        <v>614</v>
      </c>
      <c r="B178" s="214">
        <v>572</v>
      </c>
      <c r="C178" s="216">
        <v>600</v>
      </c>
      <c r="D178" s="64">
        <f aca="true" t="shared" si="14" ref="D178:D184">SUM(C178-B178)</f>
        <v>28</v>
      </c>
      <c r="E178" s="210">
        <f aca="true" t="shared" si="15" ref="E178:E184">+ROUND(+D178/B178*100,2)</f>
        <v>4.9</v>
      </c>
    </row>
    <row r="179" spans="1:5" ht="15">
      <c r="A179" s="28" t="s">
        <v>615</v>
      </c>
      <c r="B179" s="214">
        <v>1248</v>
      </c>
      <c r="C179" s="216">
        <v>1305</v>
      </c>
      <c r="D179" s="64">
        <f t="shared" si="14"/>
        <v>57</v>
      </c>
      <c r="E179" s="210">
        <f t="shared" si="15"/>
        <v>4.57</v>
      </c>
    </row>
    <row r="180" spans="1:5" ht="15">
      <c r="A180" s="28" t="s">
        <v>616</v>
      </c>
      <c r="B180" s="214">
        <v>404</v>
      </c>
      <c r="C180" s="216">
        <v>425</v>
      </c>
      <c r="D180" s="64">
        <f t="shared" si="14"/>
        <v>21</v>
      </c>
      <c r="E180" s="210">
        <f t="shared" si="15"/>
        <v>5.2</v>
      </c>
    </row>
    <row r="181" spans="1:5" ht="15">
      <c r="A181" s="28" t="s">
        <v>617</v>
      </c>
      <c r="B181" s="214">
        <v>520</v>
      </c>
      <c r="C181" s="216">
        <v>545</v>
      </c>
      <c r="D181" s="64">
        <f t="shared" si="14"/>
        <v>25</v>
      </c>
      <c r="E181" s="210">
        <f t="shared" si="15"/>
        <v>4.81</v>
      </c>
    </row>
    <row r="182" spans="1:5" ht="30">
      <c r="A182" s="28" t="s">
        <v>618</v>
      </c>
      <c r="B182" s="214">
        <v>756</v>
      </c>
      <c r="C182" s="216">
        <v>790</v>
      </c>
      <c r="D182" s="64">
        <f t="shared" si="14"/>
        <v>34</v>
      </c>
      <c r="E182" s="210">
        <f t="shared" si="15"/>
        <v>4.5</v>
      </c>
    </row>
    <row r="183" spans="1:5" ht="15">
      <c r="A183" s="28" t="s">
        <v>380</v>
      </c>
      <c r="B183" s="214">
        <v>25</v>
      </c>
      <c r="C183" s="216">
        <v>25</v>
      </c>
      <c r="D183" s="64">
        <f t="shared" si="14"/>
        <v>0</v>
      </c>
      <c r="E183" s="210">
        <f t="shared" si="15"/>
        <v>0</v>
      </c>
    </row>
    <row r="184" spans="1:5" ht="15">
      <c r="A184" s="28" t="s">
        <v>619</v>
      </c>
      <c r="B184" s="214">
        <v>50</v>
      </c>
      <c r="C184" s="216">
        <v>50</v>
      </c>
      <c r="D184" s="64">
        <f t="shared" si="14"/>
        <v>0</v>
      </c>
      <c r="E184" s="210">
        <f t="shared" si="15"/>
        <v>0</v>
      </c>
    </row>
    <row r="185" spans="1:5" ht="15.75">
      <c r="A185" s="60"/>
      <c r="B185" s="64"/>
      <c r="C185" s="65"/>
      <c r="D185" s="64"/>
      <c r="E185" s="210"/>
    </row>
    <row r="186" spans="1:5" ht="15.75">
      <c r="A186" s="60" t="s">
        <v>620</v>
      </c>
      <c r="B186" s="64"/>
      <c r="C186" s="65"/>
      <c r="D186" s="64"/>
      <c r="E186" s="210"/>
    </row>
    <row r="187" spans="1:5" ht="15">
      <c r="A187" s="28" t="s">
        <v>621</v>
      </c>
      <c r="B187" s="214">
        <v>704</v>
      </c>
      <c r="C187" s="216">
        <v>735</v>
      </c>
      <c r="D187" s="64">
        <f>SUM(C187-B187)</f>
        <v>31</v>
      </c>
      <c r="E187" s="210">
        <f>+ROUND(+D187/B187*100,2)</f>
        <v>4.4</v>
      </c>
    </row>
    <row r="188" spans="1:5" ht="15">
      <c r="A188" s="28" t="s">
        <v>622</v>
      </c>
      <c r="B188" s="214">
        <v>634</v>
      </c>
      <c r="C188" s="216">
        <v>665</v>
      </c>
      <c r="D188" s="64">
        <f aca="true" t="shared" si="16" ref="D188:D194">SUM(C188-B188)</f>
        <v>31</v>
      </c>
      <c r="E188" s="210">
        <f aca="true" t="shared" si="17" ref="E188:E194">+ROUND(+D188/B188*100,2)</f>
        <v>4.89</v>
      </c>
    </row>
    <row r="189" spans="1:5" ht="15">
      <c r="A189" s="28" t="s">
        <v>623</v>
      </c>
      <c r="B189" s="214">
        <v>972</v>
      </c>
      <c r="C189" s="216">
        <v>1000</v>
      </c>
      <c r="D189" s="64">
        <f t="shared" si="16"/>
        <v>28</v>
      </c>
      <c r="E189" s="210">
        <f t="shared" si="17"/>
        <v>2.88</v>
      </c>
    </row>
    <row r="190" spans="1:5" ht="15">
      <c r="A190" s="28" t="s">
        <v>624</v>
      </c>
      <c r="B190" s="214">
        <v>370</v>
      </c>
      <c r="C190" s="216">
        <v>390</v>
      </c>
      <c r="D190" s="64">
        <f t="shared" si="16"/>
        <v>20</v>
      </c>
      <c r="E190" s="210">
        <f t="shared" si="17"/>
        <v>5.41</v>
      </c>
    </row>
    <row r="191" spans="1:5" ht="15">
      <c r="A191" s="28" t="s">
        <v>625</v>
      </c>
      <c r="B191" s="214">
        <v>450</v>
      </c>
      <c r="C191" s="216">
        <v>475</v>
      </c>
      <c r="D191" s="64">
        <f t="shared" si="16"/>
        <v>25</v>
      </c>
      <c r="E191" s="210">
        <f t="shared" si="17"/>
        <v>5.56</v>
      </c>
    </row>
    <row r="192" spans="1:5" ht="30">
      <c r="A192" s="28" t="s">
        <v>626</v>
      </c>
      <c r="B192" s="214">
        <v>617</v>
      </c>
      <c r="C192" s="216">
        <v>645</v>
      </c>
      <c r="D192" s="64">
        <f t="shared" si="16"/>
        <v>28</v>
      </c>
      <c r="E192" s="210">
        <f t="shared" si="17"/>
        <v>4.54</v>
      </c>
    </row>
    <row r="193" spans="1:5" ht="15">
      <c r="A193" s="28" t="s">
        <v>380</v>
      </c>
      <c r="B193" s="64">
        <v>25</v>
      </c>
      <c r="C193" s="65">
        <v>25</v>
      </c>
      <c r="D193" s="64">
        <f t="shared" si="16"/>
        <v>0</v>
      </c>
      <c r="E193" s="210">
        <f t="shared" si="17"/>
        <v>0</v>
      </c>
    </row>
    <row r="194" spans="1:5" ht="15">
      <c r="A194" s="28" t="s">
        <v>619</v>
      </c>
      <c r="B194" s="64">
        <v>50</v>
      </c>
      <c r="C194" s="65">
        <v>50</v>
      </c>
      <c r="D194" s="64">
        <f t="shared" si="16"/>
        <v>0</v>
      </c>
      <c r="E194" s="210">
        <f t="shared" si="17"/>
        <v>0</v>
      </c>
    </row>
    <row r="195" spans="1:5" ht="15.75">
      <c r="A195" s="60"/>
      <c r="B195" s="64"/>
      <c r="C195" s="65"/>
      <c r="D195" s="64"/>
      <c r="E195" s="210"/>
    </row>
    <row r="196" spans="1:5" ht="15.75">
      <c r="A196" s="60" t="s">
        <v>627</v>
      </c>
      <c r="B196" s="64"/>
      <c r="C196" s="65"/>
      <c r="D196" s="64"/>
      <c r="E196" s="210"/>
    </row>
    <row r="197" spans="1:5" ht="15">
      <c r="A197" s="28" t="s">
        <v>621</v>
      </c>
      <c r="B197" s="214">
        <v>704</v>
      </c>
      <c r="C197" s="216">
        <v>735</v>
      </c>
      <c r="D197" s="64">
        <f>SUM(C197-B197)</f>
        <v>31</v>
      </c>
      <c r="E197" s="210">
        <f>+ROUND(+D197/B197*100,2)</f>
        <v>4.4</v>
      </c>
    </row>
    <row r="198" spans="1:5" ht="15">
      <c r="A198" s="28" t="s">
        <v>614</v>
      </c>
      <c r="B198" s="214">
        <v>634</v>
      </c>
      <c r="C198" s="216">
        <v>665</v>
      </c>
      <c r="D198" s="64">
        <f aca="true" t="shared" si="18" ref="D198:D204">SUM(C198-B198)</f>
        <v>31</v>
      </c>
      <c r="E198" s="210">
        <f aca="true" t="shared" si="19" ref="E198:E204">+ROUND(+D198/B198*100,2)</f>
        <v>4.89</v>
      </c>
    </row>
    <row r="199" spans="1:5" ht="15">
      <c r="A199" s="28" t="s">
        <v>628</v>
      </c>
      <c r="B199" s="214">
        <v>972</v>
      </c>
      <c r="C199" s="216">
        <v>1015</v>
      </c>
      <c r="D199" s="64">
        <f t="shared" si="18"/>
        <v>43</v>
      </c>
      <c r="E199" s="210">
        <f t="shared" si="19"/>
        <v>4.42</v>
      </c>
    </row>
    <row r="200" spans="1:5" ht="15">
      <c r="A200" s="28" t="s">
        <v>616</v>
      </c>
      <c r="B200" s="214">
        <v>370</v>
      </c>
      <c r="C200" s="216">
        <v>390</v>
      </c>
      <c r="D200" s="64">
        <f t="shared" si="18"/>
        <v>20</v>
      </c>
      <c r="E200" s="210">
        <f t="shared" si="19"/>
        <v>5.41</v>
      </c>
    </row>
    <row r="201" spans="1:5" ht="15">
      <c r="A201" s="28" t="s">
        <v>617</v>
      </c>
      <c r="B201" s="214">
        <v>450</v>
      </c>
      <c r="C201" s="216">
        <v>475</v>
      </c>
      <c r="D201" s="64">
        <f t="shared" si="18"/>
        <v>25</v>
      </c>
      <c r="E201" s="210">
        <f t="shared" si="19"/>
        <v>5.56</v>
      </c>
    </row>
    <row r="202" spans="1:5" ht="30">
      <c r="A202" s="28" t="s">
        <v>626</v>
      </c>
      <c r="B202" s="214">
        <v>617</v>
      </c>
      <c r="C202" s="216">
        <v>645</v>
      </c>
      <c r="D202" s="64">
        <f t="shared" si="18"/>
        <v>28</v>
      </c>
      <c r="E202" s="210">
        <f t="shared" si="19"/>
        <v>4.54</v>
      </c>
    </row>
    <row r="203" spans="1:5" ht="15">
      <c r="A203" s="28" t="s">
        <v>380</v>
      </c>
      <c r="B203" s="64">
        <v>25</v>
      </c>
      <c r="C203" s="65">
        <v>25</v>
      </c>
      <c r="D203" s="64">
        <f t="shared" si="18"/>
        <v>0</v>
      </c>
      <c r="E203" s="210">
        <f t="shared" si="19"/>
        <v>0</v>
      </c>
    </row>
    <row r="204" spans="1:5" ht="15">
      <c r="A204" s="28" t="s">
        <v>619</v>
      </c>
      <c r="B204" s="64">
        <v>50</v>
      </c>
      <c r="C204" s="65">
        <v>50</v>
      </c>
      <c r="D204" s="64">
        <f t="shared" si="18"/>
        <v>0</v>
      </c>
      <c r="E204" s="210">
        <f t="shared" si="19"/>
        <v>0</v>
      </c>
    </row>
    <row r="205" spans="1:5" ht="15">
      <c r="A205" s="28"/>
      <c r="B205" s="64"/>
      <c r="C205" s="65"/>
      <c r="D205" s="64"/>
      <c r="E205" s="210"/>
    </row>
    <row r="206" spans="1:5" ht="15.75">
      <c r="A206" s="60" t="s">
        <v>629</v>
      </c>
      <c r="B206" s="64"/>
      <c r="C206" s="65"/>
      <c r="D206" s="64"/>
      <c r="E206" s="210"/>
    </row>
    <row r="207" spans="1:5" ht="15">
      <c r="A207" s="28" t="s">
        <v>630</v>
      </c>
      <c r="B207" s="214">
        <v>832</v>
      </c>
      <c r="C207" s="216">
        <v>870</v>
      </c>
      <c r="D207" s="64">
        <f>SUM(C207-B207)</f>
        <v>38</v>
      </c>
      <c r="E207" s="210">
        <f>+ROUND(+D207/B207*100,2)</f>
        <v>4.57</v>
      </c>
    </row>
    <row r="208" spans="1:5" ht="15">
      <c r="A208" s="28" t="s">
        <v>614</v>
      </c>
      <c r="B208" s="214">
        <v>756</v>
      </c>
      <c r="C208" s="216">
        <v>790</v>
      </c>
      <c r="D208" s="64">
        <f aca="true" t="shared" si="20" ref="D208:D214">SUM(C208-B208)</f>
        <v>34</v>
      </c>
      <c r="E208" s="210">
        <f aca="true" t="shared" si="21" ref="E208:E214">+ROUND(+D208/B208*100,2)</f>
        <v>4.5</v>
      </c>
    </row>
    <row r="209" spans="1:5" ht="15">
      <c r="A209" s="28" t="s">
        <v>631</v>
      </c>
      <c r="B209" s="214">
        <v>1250</v>
      </c>
      <c r="C209" s="216">
        <v>1250</v>
      </c>
      <c r="D209" s="64">
        <f t="shared" si="20"/>
        <v>0</v>
      </c>
      <c r="E209" s="210">
        <f t="shared" si="21"/>
        <v>0</v>
      </c>
    </row>
    <row r="210" spans="1:5" ht="15">
      <c r="A210" s="28" t="s">
        <v>624</v>
      </c>
      <c r="B210" s="214">
        <v>398</v>
      </c>
      <c r="C210" s="216">
        <v>415</v>
      </c>
      <c r="D210" s="64">
        <f t="shared" si="20"/>
        <v>17</v>
      </c>
      <c r="E210" s="210">
        <f t="shared" si="21"/>
        <v>4.27</v>
      </c>
    </row>
    <row r="211" spans="1:5" ht="15">
      <c r="A211" s="28" t="s">
        <v>625</v>
      </c>
      <c r="B211" s="214">
        <v>489</v>
      </c>
      <c r="C211" s="216">
        <v>515</v>
      </c>
      <c r="D211" s="64">
        <f t="shared" si="20"/>
        <v>26</v>
      </c>
      <c r="E211" s="210">
        <f t="shared" si="21"/>
        <v>5.32</v>
      </c>
    </row>
    <row r="212" spans="1:5" ht="30">
      <c r="A212" s="28" t="s">
        <v>632</v>
      </c>
      <c r="B212" s="214">
        <v>686</v>
      </c>
      <c r="C212" s="216">
        <v>720</v>
      </c>
      <c r="D212" s="64">
        <f t="shared" si="20"/>
        <v>34</v>
      </c>
      <c r="E212" s="210">
        <f t="shared" si="21"/>
        <v>4.96</v>
      </c>
    </row>
    <row r="213" spans="1:5" ht="15">
      <c r="A213" s="28" t="s">
        <v>380</v>
      </c>
      <c r="B213" s="64">
        <v>25</v>
      </c>
      <c r="C213" s="65">
        <v>25</v>
      </c>
      <c r="D213" s="64">
        <f t="shared" si="20"/>
        <v>0</v>
      </c>
      <c r="E213" s="210">
        <f t="shared" si="21"/>
        <v>0</v>
      </c>
    </row>
    <row r="214" spans="1:5" ht="15">
      <c r="A214" s="28" t="s">
        <v>619</v>
      </c>
      <c r="B214" s="64">
        <v>50</v>
      </c>
      <c r="C214" s="65">
        <v>50</v>
      </c>
      <c r="D214" s="64">
        <f t="shared" si="20"/>
        <v>0</v>
      </c>
      <c r="E214" s="210">
        <f t="shared" si="21"/>
        <v>0</v>
      </c>
    </row>
    <row r="215" spans="1:5" ht="15">
      <c r="A215" s="28"/>
      <c r="B215" s="64"/>
      <c r="C215" s="65"/>
      <c r="D215" s="64"/>
      <c r="E215" s="210"/>
    </row>
    <row r="216" spans="1:5" ht="15.75">
      <c r="A216" s="60" t="s">
        <v>633</v>
      </c>
      <c r="B216" s="64"/>
      <c r="C216" s="65"/>
      <c r="D216" s="64"/>
      <c r="E216" s="210"/>
    </row>
    <row r="217" spans="1:5" ht="15">
      <c r="A217" s="28" t="s">
        <v>634</v>
      </c>
      <c r="B217" s="214">
        <v>785</v>
      </c>
      <c r="C217" s="216">
        <v>820</v>
      </c>
      <c r="D217" s="64">
        <f>SUM(C217-B217)</f>
        <v>35</v>
      </c>
      <c r="E217" s="210">
        <f>+ROUND(+D217/B217*100,2)</f>
        <v>4.46</v>
      </c>
    </row>
    <row r="218" spans="1:5" ht="15">
      <c r="A218" s="28" t="s">
        <v>635</v>
      </c>
      <c r="B218" s="214">
        <v>600</v>
      </c>
      <c r="C218" s="216">
        <v>600</v>
      </c>
      <c r="D218" s="64">
        <f aca="true" t="shared" si="22" ref="D218:D224">SUM(C218-B218)</f>
        <v>0</v>
      </c>
      <c r="E218" s="210">
        <f aca="true" t="shared" si="23" ref="E218:E224">+ROUND(+D218/B218*100,2)</f>
        <v>0</v>
      </c>
    </row>
    <row r="219" spans="1:5" ht="15">
      <c r="A219" s="28" t="s">
        <v>636</v>
      </c>
      <c r="B219" s="214">
        <v>1082</v>
      </c>
      <c r="C219" s="216">
        <v>1130</v>
      </c>
      <c r="D219" s="64">
        <f t="shared" si="22"/>
        <v>48</v>
      </c>
      <c r="E219" s="210">
        <f t="shared" si="23"/>
        <v>4.44</v>
      </c>
    </row>
    <row r="220" spans="1:5" ht="15">
      <c r="A220" s="28" t="s">
        <v>616</v>
      </c>
      <c r="B220" s="214">
        <v>384</v>
      </c>
      <c r="C220" s="216">
        <v>405</v>
      </c>
      <c r="D220" s="64">
        <f t="shared" si="22"/>
        <v>21</v>
      </c>
      <c r="E220" s="210">
        <f t="shared" si="23"/>
        <v>5.47</v>
      </c>
    </row>
    <row r="221" spans="1:5" ht="15">
      <c r="A221" s="28" t="s">
        <v>617</v>
      </c>
      <c r="B221" s="214">
        <v>478</v>
      </c>
      <c r="C221" s="216">
        <v>500</v>
      </c>
      <c r="D221" s="64">
        <f t="shared" si="22"/>
        <v>22</v>
      </c>
      <c r="E221" s="210">
        <f t="shared" si="23"/>
        <v>4.6</v>
      </c>
    </row>
    <row r="222" spans="1:5" ht="30">
      <c r="A222" s="28" t="s">
        <v>637</v>
      </c>
      <c r="B222" s="214">
        <v>676</v>
      </c>
      <c r="C222" s="216">
        <v>710</v>
      </c>
      <c r="D222" s="64">
        <f t="shared" si="22"/>
        <v>34</v>
      </c>
      <c r="E222" s="210">
        <f t="shared" si="23"/>
        <v>5.03</v>
      </c>
    </row>
    <row r="223" spans="1:5" ht="15">
      <c r="A223" s="28" t="s">
        <v>380</v>
      </c>
      <c r="B223" s="64">
        <v>25</v>
      </c>
      <c r="C223" s="65">
        <v>25</v>
      </c>
      <c r="D223" s="64">
        <f t="shared" si="22"/>
        <v>0</v>
      </c>
      <c r="E223" s="210">
        <f t="shared" si="23"/>
        <v>0</v>
      </c>
    </row>
    <row r="224" spans="1:5" ht="15">
      <c r="A224" s="28" t="s">
        <v>619</v>
      </c>
      <c r="B224" s="64">
        <v>50</v>
      </c>
      <c r="C224" s="65">
        <v>50</v>
      </c>
      <c r="D224" s="64">
        <f t="shared" si="22"/>
        <v>0</v>
      </c>
      <c r="E224" s="210">
        <f t="shared" si="23"/>
        <v>0</v>
      </c>
    </row>
    <row r="225" spans="1:5" ht="15">
      <c r="A225" s="28"/>
      <c r="B225" s="64"/>
      <c r="C225" s="65"/>
      <c r="D225" s="64"/>
      <c r="E225" s="210"/>
    </row>
    <row r="226" spans="1:5" ht="15.75">
      <c r="A226" s="60" t="s">
        <v>638</v>
      </c>
      <c r="B226" s="199"/>
      <c r="C226" s="65"/>
      <c r="D226" s="64"/>
      <c r="E226" s="210"/>
    </row>
    <row r="227" spans="1:5" ht="15">
      <c r="A227" s="28"/>
      <c r="B227" s="64"/>
      <c r="C227" s="65"/>
      <c r="D227" s="64"/>
      <c r="E227" s="210"/>
    </row>
    <row r="228" spans="1:5" ht="15.75">
      <c r="A228" s="60" t="s">
        <v>639</v>
      </c>
      <c r="B228" s="64"/>
      <c r="C228" s="65"/>
      <c r="D228" s="64"/>
      <c r="E228" s="210"/>
    </row>
    <row r="229" spans="1:5" ht="15">
      <c r="A229" s="28" t="s">
        <v>640</v>
      </c>
      <c r="B229" s="64">
        <v>150</v>
      </c>
      <c r="C229" s="65">
        <v>150</v>
      </c>
      <c r="D229" s="64">
        <f>SUM(C229-B229)</f>
        <v>0</v>
      </c>
      <c r="E229" s="210">
        <f>+ROUND(+D229/B229*100,2)</f>
        <v>0</v>
      </c>
    </row>
    <row r="230" spans="1:5" ht="15">
      <c r="A230" s="28" t="s">
        <v>641</v>
      </c>
      <c r="B230" s="64">
        <v>100</v>
      </c>
      <c r="C230" s="65">
        <v>100</v>
      </c>
      <c r="D230" s="64">
        <f aca="true" t="shared" si="24" ref="D230:D236">SUM(C230-B230)</f>
        <v>0</v>
      </c>
      <c r="E230" s="210">
        <f aca="true" t="shared" si="25" ref="E230:E236">+ROUND(+D230/B230*100,2)</f>
        <v>0</v>
      </c>
    </row>
    <row r="231" spans="1:5" ht="15">
      <c r="A231" s="28" t="s">
        <v>376</v>
      </c>
      <c r="B231" s="64">
        <v>50</v>
      </c>
      <c r="C231" s="65">
        <v>50</v>
      </c>
      <c r="D231" s="64">
        <f t="shared" si="24"/>
        <v>0</v>
      </c>
      <c r="E231" s="210">
        <f t="shared" si="25"/>
        <v>0</v>
      </c>
    </row>
    <row r="232" spans="1:5" ht="15">
      <c r="A232" s="28" t="s">
        <v>642</v>
      </c>
      <c r="B232" s="64">
        <v>100</v>
      </c>
      <c r="C232" s="65">
        <v>100</v>
      </c>
      <c r="D232" s="64">
        <f t="shared" si="24"/>
        <v>0</v>
      </c>
      <c r="E232" s="210">
        <f t="shared" si="25"/>
        <v>0</v>
      </c>
    </row>
    <row r="233" spans="1:5" ht="15">
      <c r="A233" s="28" t="s">
        <v>646</v>
      </c>
      <c r="B233" s="64">
        <v>25</v>
      </c>
      <c r="C233" s="65">
        <v>25</v>
      </c>
      <c r="D233" s="64">
        <f t="shared" si="24"/>
        <v>0</v>
      </c>
      <c r="E233" s="210">
        <f t="shared" si="25"/>
        <v>0</v>
      </c>
    </row>
    <row r="234" spans="1:5" ht="15">
      <c r="A234" s="28" t="s">
        <v>647</v>
      </c>
      <c r="B234" s="64">
        <v>25</v>
      </c>
      <c r="C234" s="65">
        <v>25</v>
      </c>
      <c r="D234" s="64">
        <f t="shared" si="24"/>
        <v>0</v>
      </c>
      <c r="E234" s="210">
        <f t="shared" si="25"/>
        <v>0</v>
      </c>
    </row>
    <row r="235" spans="1:5" ht="15">
      <c r="A235" s="28" t="s">
        <v>648</v>
      </c>
      <c r="B235" s="64">
        <v>15</v>
      </c>
      <c r="C235" s="65">
        <v>15</v>
      </c>
      <c r="D235" s="64">
        <f t="shared" si="24"/>
        <v>0</v>
      </c>
      <c r="E235" s="210">
        <f t="shared" si="25"/>
        <v>0</v>
      </c>
    </row>
    <row r="236" spans="1:5" ht="15">
      <c r="A236" s="28" t="s">
        <v>649</v>
      </c>
      <c r="B236" s="64">
        <v>50</v>
      </c>
      <c r="C236" s="65">
        <v>50</v>
      </c>
      <c r="D236" s="64">
        <f t="shared" si="24"/>
        <v>0</v>
      </c>
      <c r="E236" s="210">
        <f t="shared" si="25"/>
        <v>0</v>
      </c>
    </row>
    <row r="237" spans="1:5" ht="15.75">
      <c r="A237" s="60"/>
      <c r="B237" s="64"/>
      <c r="C237" s="65"/>
      <c r="D237" s="64"/>
      <c r="E237" s="210"/>
    </row>
    <row r="238" spans="1:5" ht="31.5">
      <c r="A238" s="60" t="s">
        <v>650</v>
      </c>
      <c r="B238" s="64"/>
      <c r="C238" s="65"/>
      <c r="D238" s="64"/>
      <c r="E238" s="210"/>
    </row>
    <row r="239" spans="1:5" ht="15">
      <c r="A239" s="28" t="s">
        <v>640</v>
      </c>
      <c r="B239" s="64">
        <v>200</v>
      </c>
      <c r="C239" s="65">
        <v>200</v>
      </c>
      <c r="D239" s="64">
        <f>SUM(C239-B239)</f>
        <v>0</v>
      </c>
      <c r="E239" s="210">
        <f>+ROUND(+D239/B239*100,2)</f>
        <v>0</v>
      </c>
    </row>
    <row r="240" spans="1:5" ht="15">
      <c r="A240" s="28" t="s">
        <v>651</v>
      </c>
      <c r="B240" s="64">
        <v>100</v>
      </c>
      <c r="C240" s="65">
        <v>100</v>
      </c>
      <c r="D240" s="64">
        <f aca="true" t="shared" si="26" ref="D240:D246">SUM(C240-B240)</f>
        <v>0</v>
      </c>
      <c r="E240" s="210">
        <f aca="true" t="shared" si="27" ref="E240:E246">+ROUND(+D240/B240*100,2)</f>
        <v>0</v>
      </c>
    </row>
    <row r="241" spans="1:5" ht="15">
      <c r="A241" s="28" t="s">
        <v>376</v>
      </c>
      <c r="B241" s="64">
        <v>50</v>
      </c>
      <c r="C241" s="65">
        <v>50</v>
      </c>
      <c r="D241" s="64">
        <f t="shared" si="26"/>
        <v>0</v>
      </c>
      <c r="E241" s="210">
        <f t="shared" si="27"/>
        <v>0</v>
      </c>
    </row>
    <row r="242" spans="1:5" ht="15">
      <c r="A242" s="28" t="s">
        <v>642</v>
      </c>
      <c r="B242" s="64">
        <v>100</v>
      </c>
      <c r="C242" s="65">
        <v>100</v>
      </c>
      <c r="D242" s="64">
        <f t="shared" si="26"/>
        <v>0</v>
      </c>
      <c r="E242" s="210">
        <f t="shared" si="27"/>
        <v>0</v>
      </c>
    </row>
    <row r="243" spans="1:5" ht="15">
      <c r="A243" s="28" t="s">
        <v>652</v>
      </c>
      <c r="B243" s="64">
        <v>200</v>
      </c>
      <c r="C243" s="65">
        <v>200</v>
      </c>
      <c r="D243" s="64">
        <f t="shared" si="26"/>
        <v>0</v>
      </c>
      <c r="E243" s="210">
        <f t="shared" si="27"/>
        <v>0</v>
      </c>
    </row>
    <row r="244" spans="1:5" ht="15">
      <c r="A244" s="28" t="s">
        <v>653</v>
      </c>
      <c r="B244" s="64">
        <v>100</v>
      </c>
      <c r="C244" s="65">
        <v>100</v>
      </c>
      <c r="D244" s="64">
        <f t="shared" si="26"/>
        <v>0</v>
      </c>
      <c r="E244" s="210">
        <f t="shared" si="27"/>
        <v>0</v>
      </c>
    </row>
    <row r="245" spans="1:5" ht="15">
      <c r="A245" s="28" t="s">
        <v>642</v>
      </c>
      <c r="B245" s="64">
        <v>100</v>
      </c>
      <c r="C245" s="65">
        <v>100</v>
      </c>
      <c r="D245" s="64">
        <f t="shared" si="26"/>
        <v>0</v>
      </c>
      <c r="E245" s="210">
        <f t="shared" si="27"/>
        <v>0</v>
      </c>
    </row>
    <row r="246" spans="1:5" ht="15">
      <c r="A246" s="28" t="s">
        <v>648</v>
      </c>
      <c r="B246" s="64">
        <v>15</v>
      </c>
      <c r="C246" s="65">
        <v>15</v>
      </c>
      <c r="D246" s="64">
        <f t="shared" si="26"/>
        <v>0</v>
      </c>
      <c r="E246" s="210">
        <f t="shared" si="27"/>
        <v>0</v>
      </c>
    </row>
    <row r="247" spans="1:5" ht="15.75">
      <c r="A247" s="60"/>
      <c r="B247" s="64"/>
      <c r="C247" s="65"/>
      <c r="D247" s="64"/>
      <c r="E247" s="210"/>
    </row>
    <row r="248" spans="1:5" ht="31.5">
      <c r="A248" s="60" t="s">
        <v>654</v>
      </c>
      <c r="B248" s="64"/>
      <c r="C248" s="65"/>
      <c r="D248" s="64"/>
      <c r="E248" s="210"/>
    </row>
    <row r="249" spans="1:5" ht="15">
      <c r="A249" s="28" t="s">
        <v>640</v>
      </c>
      <c r="B249" s="64">
        <v>300</v>
      </c>
      <c r="C249" s="65">
        <v>300</v>
      </c>
      <c r="D249" s="64">
        <f>SUM(C249-B249)</f>
        <v>0</v>
      </c>
      <c r="E249" s="210">
        <f>+ROUND(+D249/B249*100,2)</f>
        <v>0</v>
      </c>
    </row>
    <row r="250" spans="1:5" ht="15">
      <c r="A250" s="28" t="s">
        <v>641</v>
      </c>
      <c r="B250" s="64">
        <v>100</v>
      </c>
      <c r="C250" s="65">
        <v>100</v>
      </c>
      <c r="D250" s="64">
        <f>SUM(C250-B250)</f>
        <v>0</v>
      </c>
      <c r="E250" s="210">
        <f>+ROUND(+D250/B250*100,2)</f>
        <v>0</v>
      </c>
    </row>
    <row r="251" spans="1:5" ht="15">
      <c r="A251" s="28" t="s">
        <v>652</v>
      </c>
      <c r="B251" s="64">
        <v>300</v>
      </c>
      <c r="C251" s="65">
        <v>300</v>
      </c>
      <c r="D251" s="64">
        <f>SUM(C251-B251)</f>
        <v>0</v>
      </c>
      <c r="E251" s="210">
        <f>+ROUND(+D251/B251*100,2)</f>
        <v>0</v>
      </c>
    </row>
    <row r="252" spans="1:5" ht="15">
      <c r="A252" s="28" t="s">
        <v>647</v>
      </c>
      <c r="B252" s="64">
        <v>25</v>
      </c>
      <c r="C252" s="65">
        <v>25</v>
      </c>
      <c r="D252" s="64">
        <f>SUM(C252-B252)</f>
        <v>0</v>
      </c>
      <c r="E252" s="210">
        <f>+ROUND(+D252/B252*100,2)</f>
        <v>0</v>
      </c>
    </row>
    <row r="253" spans="1:5" ht="15">
      <c r="A253" s="28" t="s">
        <v>648</v>
      </c>
      <c r="B253" s="64">
        <v>15</v>
      </c>
      <c r="C253" s="65">
        <v>15</v>
      </c>
      <c r="D253" s="64">
        <f>SUM(C253-B253)</f>
        <v>0</v>
      </c>
      <c r="E253" s="210">
        <f>+ROUND(+D253/B253*100,2)</f>
        <v>0</v>
      </c>
    </row>
    <row r="254" spans="1:5" ht="15.75">
      <c r="A254" s="60"/>
      <c r="B254" s="64"/>
      <c r="C254" s="65"/>
      <c r="D254" s="64"/>
      <c r="E254" s="210"/>
    </row>
    <row r="255" spans="1:5" ht="15.75">
      <c r="A255" s="60" t="s">
        <v>655</v>
      </c>
      <c r="B255" s="64"/>
      <c r="C255" s="65"/>
      <c r="D255" s="64"/>
      <c r="E255" s="210"/>
    </row>
    <row r="256" spans="1:5" ht="15">
      <c r="A256" s="28" t="s">
        <v>656</v>
      </c>
      <c r="B256" s="64">
        <v>500</v>
      </c>
      <c r="C256" s="65">
        <v>500</v>
      </c>
      <c r="D256" s="64">
        <f>SUM(C256-B256)</f>
        <v>0</v>
      </c>
      <c r="E256" s="210">
        <f>+ROUND(+D256/B256*100,2)</f>
        <v>0</v>
      </c>
    </row>
    <row r="257" spans="1:5" ht="15">
      <c r="A257" s="28" t="s">
        <v>657</v>
      </c>
      <c r="B257" s="64">
        <v>25</v>
      </c>
      <c r="C257" s="65">
        <v>25</v>
      </c>
      <c r="D257" s="64">
        <f>SUM(C257-B257)</f>
        <v>0</v>
      </c>
      <c r="E257" s="210">
        <f>+ROUND(+D257/B257*100,2)</f>
        <v>0</v>
      </c>
    </row>
    <row r="258" spans="1:5" ht="15.75">
      <c r="A258" s="60"/>
      <c r="B258" s="64"/>
      <c r="C258" s="65"/>
      <c r="D258" s="64"/>
      <c r="E258" s="210"/>
    </row>
    <row r="259" spans="1:5" ht="15.75">
      <c r="A259" s="60"/>
      <c r="B259" s="64"/>
      <c r="C259" s="65"/>
      <c r="D259" s="64"/>
      <c r="E259" s="210"/>
    </row>
    <row r="260" spans="1:5" ht="15.75">
      <c r="A260" s="60" t="s">
        <v>658</v>
      </c>
      <c r="B260" s="64"/>
      <c r="C260" s="65"/>
      <c r="D260" s="64"/>
      <c r="E260" s="210"/>
    </row>
    <row r="261" spans="1:5" ht="15">
      <c r="A261" s="28" t="s">
        <v>659</v>
      </c>
      <c r="B261" s="64">
        <v>26</v>
      </c>
      <c r="C261" s="65">
        <v>26</v>
      </c>
      <c r="D261" s="64">
        <f>SUM(C261-B261)</f>
        <v>0</v>
      </c>
      <c r="E261" s="210">
        <f>+ROUND(+D261/B261*100,2)</f>
        <v>0</v>
      </c>
    </row>
    <row r="262" spans="1:5" ht="30">
      <c r="A262" s="28" t="s">
        <v>660</v>
      </c>
      <c r="B262" s="64">
        <v>35</v>
      </c>
      <c r="C262" s="65">
        <v>35</v>
      </c>
      <c r="D262" s="64">
        <f>SUM(C262-B262)</f>
        <v>0</v>
      </c>
      <c r="E262" s="210">
        <f>+ROUND(+D262/B262*100,2)</f>
        <v>0</v>
      </c>
    </row>
    <row r="263" spans="1:5" ht="30">
      <c r="A263" s="28" t="s">
        <v>661</v>
      </c>
      <c r="B263" s="64">
        <v>75</v>
      </c>
      <c r="C263" s="65">
        <v>75</v>
      </c>
      <c r="D263" s="64">
        <f>SUM(C263-B263)</f>
        <v>0</v>
      </c>
      <c r="E263" s="210">
        <f>+ROUND(+D263/B263*100,2)</f>
        <v>0</v>
      </c>
    </row>
    <row r="264" spans="1:5" ht="15.75">
      <c r="A264" s="60"/>
      <c r="B264" s="64"/>
      <c r="C264" s="65"/>
      <c r="D264" s="64"/>
      <c r="E264" s="210"/>
    </row>
    <row r="265" spans="1:5" ht="31.5">
      <c r="A265" s="60" t="s">
        <v>662</v>
      </c>
      <c r="B265" s="64"/>
      <c r="C265" s="65"/>
      <c r="D265" s="64"/>
      <c r="E265" s="210"/>
    </row>
    <row r="266" spans="1:5" ht="120">
      <c r="A266" s="28" t="s">
        <v>663</v>
      </c>
      <c r="B266" s="64" t="s">
        <v>664</v>
      </c>
      <c r="C266" s="65" t="s">
        <v>664</v>
      </c>
      <c r="D266" s="64">
        <v>0</v>
      </c>
      <c r="E266" s="210">
        <v>0</v>
      </c>
    </row>
    <row r="267" spans="1:5" ht="15.75">
      <c r="A267" s="60"/>
      <c r="B267" s="64"/>
      <c r="C267" s="65"/>
      <c r="D267" s="64"/>
      <c r="E267" s="210"/>
    </row>
    <row r="268" spans="1:5" ht="31.5">
      <c r="A268" s="60" t="s">
        <v>484</v>
      </c>
      <c r="B268" s="64"/>
      <c r="C268" s="65"/>
      <c r="D268" s="64"/>
      <c r="E268" s="210"/>
    </row>
    <row r="269" spans="1:5" ht="15">
      <c r="A269" s="129" t="s">
        <v>485</v>
      </c>
      <c r="B269" s="64">
        <v>23</v>
      </c>
      <c r="C269" s="65">
        <v>23</v>
      </c>
      <c r="D269" s="64">
        <v>0</v>
      </c>
      <c r="E269" s="210">
        <v>0</v>
      </c>
    </row>
    <row r="270" spans="1:5" ht="15">
      <c r="A270" s="28"/>
      <c r="B270" s="64"/>
      <c r="C270" s="65"/>
      <c r="D270" s="64"/>
      <c r="E270" s="210"/>
    </row>
    <row r="271" spans="1:5" ht="15.75">
      <c r="A271" s="60" t="s">
        <v>486</v>
      </c>
      <c r="B271" s="64"/>
      <c r="C271" s="65"/>
      <c r="D271" s="64"/>
      <c r="E271" s="210"/>
    </row>
    <row r="272" spans="1:5" ht="15">
      <c r="A272" s="28" t="s">
        <v>487</v>
      </c>
      <c r="B272" s="64">
        <v>400</v>
      </c>
      <c r="C272" s="65">
        <v>400</v>
      </c>
      <c r="D272" s="64">
        <f>SUM(C272-B272)</f>
        <v>0</v>
      </c>
      <c r="E272" s="210">
        <f>+ROUND(+D272/B272*100,2)</f>
        <v>0</v>
      </c>
    </row>
    <row r="273" spans="1:5" ht="15">
      <c r="A273" s="28" t="s">
        <v>488</v>
      </c>
      <c r="B273" s="64">
        <v>100</v>
      </c>
      <c r="C273" s="65">
        <v>100</v>
      </c>
      <c r="D273" s="64">
        <f>SUM(C273-B273)</f>
        <v>0</v>
      </c>
      <c r="E273" s="210">
        <f>+ROUND(+D273/B273*100,2)</f>
        <v>0</v>
      </c>
    </row>
    <row r="274" spans="1:5" ht="15">
      <c r="A274" s="28" t="s">
        <v>516</v>
      </c>
      <c r="B274" s="64" t="s">
        <v>444</v>
      </c>
      <c r="C274" s="65">
        <v>200</v>
      </c>
      <c r="D274" s="64" t="s">
        <v>1040</v>
      </c>
      <c r="E274" s="210" t="s">
        <v>1040</v>
      </c>
    </row>
    <row r="275" spans="1:5" ht="45">
      <c r="A275" s="28" t="s">
        <v>517</v>
      </c>
      <c r="B275" s="64" t="s">
        <v>444</v>
      </c>
      <c r="C275" s="65" t="s">
        <v>518</v>
      </c>
      <c r="D275" s="64">
        <v>0</v>
      </c>
      <c r="E275" s="210">
        <v>0</v>
      </c>
    </row>
    <row r="276" spans="1:5" ht="15">
      <c r="A276" s="28" t="s">
        <v>519</v>
      </c>
      <c r="B276" s="64">
        <v>25</v>
      </c>
      <c r="C276" s="65">
        <v>25</v>
      </c>
      <c r="D276" s="64">
        <f>SUM(C276-B276)</f>
        <v>0</v>
      </c>
      <c r="E276" s="210">
        <f>+ROUND(+D276/B276*100,2)</f>
        <v>0</v>
      </c>
    </row>
    <row r="277" spans="1:5" ht="15.75">
      <c r="A277" s="60"/>
      <c r="B277" s="64"/>
      <c r="C277" s="65"/>
      <c r="D277" s="64"/>
      <c r="E277" s="210"/>
    </row>
    <row r="278" spans="1:5" ht="15.75">
      <c r="A278" s="60" t="s">
        <v>672</v>
      </c>
      <c r="B278" s="64"/>
      <c r="C278" s="65"/>
      <c r="D278" s="64"/>
      <c r="E278" s="210"/>
    </row>
    <row r="279" spans="1:5" ht="15.75">
      <c r="A279" s="60" t="s">
        <v>673</v>
      </c>
      <c r="B279" s="64"/>
      <c r="C279" s="65"/>
      <c r="D279" s="64"/>
      <c r="E279" s="210"/>
    </row>
    <row r="280" spans="1:5" ht="15">
      <c r="A280" s="28" t="s">
        <v>674</v>
      </c>
      <c r="B280" s="64">
        <v>80</v>
      </c>
      <c r="C280" s="65">
        <v>80</v>
      </c>
      <c r="D280" s="64">
        <f>SUM(C280-B280)</f>
        <v>0</v>
      </c>
      <c r="E280" s="210">
        <f>+ROUND(+D280/B280*100,2)</f>
        <v>0</v>
      </c>
    </row>
    <row r="281" spans="1:5" ht="15">
      <c r="A281" s="28" t="s">
        <v>675</v>
      </c>
      <c r="B281" s="64">
        <v>100</v>
      </c>
      <c r="C281" s="65">
        <v>100</v>
      </c>
      <c r="D281" s="64">
        <f>SUM(C281-B281)</f>
        <v>0</v>
      </c>
      <c r="E281" s="210">
        <f>+ROUND(+D281/B281*100,2)</f>
        <v>0</v>
      </c>
    </row>
    <row r="282" spans="1:5" ht="15">
      <c r="A282" s="28" t="s">
        <v>676</v>
      </c>
      <c r="B282" s="64">
        <v>100</v>
      </c>
      <c r="C282" s="65">
        <v>100</v>
      </c>
      <c r="D282" s="64">
        <f>SUM(C282-B282)</f>
        <v>0</v>
      </c>
      <c r="E282" s="210">
        <f>+ROUND(+D282/B282*100,2)</f>
        <v>0</v>
      </c>
    </row>
    <row r="283" spans="1:5" ht="15">
      <c r="A283" s="28" t="s">
        <v>677</v>
      </c>
      <c r="B283" s="64">
        <v>300</v>
      </c>
      <c r="C283" s="65">
        <v>300</v>
      </c>
      <c r="D283" s="64">
        <f aca="true" t="shared" si="28" ref="D283:D289">SUM(C283-B283)</f>
        <v>0</v>
      </c>
      <c r="E283" s="210">
        <f aca="true" t="shared" si="29" ref="E283:E289">+ROUND(+D283/B283*100,2)</f>
        <v>0</v>
      </c>
    </row>
    <row r="284" spans="1:5" ht="15">
      <c r="A284" s="28" t="s">
        <v>678</v>
      </c>
      <c r="B284" s="64">
        <v>300</v>
      </c>
      <c r="C284" s="65">
        <v>300</v>
      </c>
      <c r="D284" s="64">
        <f t="shared" si="28"/>
        <v>0</v>
      </c>
      <c r="E284" s="210">
        <f t="shared" si="29"/>
        <v>0</v>
      </c>
    </row>
    <row r="285" spans="1:5" ht="15">
      <c r="A285" s="28" t="s">
        <v>679</v>
      </c>
      <c r="B285" s="64">
        <v>80</v>
      </c>
      <c r="C285" s="65">
        <v>80</v>
      </c>
      <c r="D285" s="64">
        <f t="shared" si="28"/>
        <v>0</v>
      </c>
      <c r="E285" s="210">
        <f t="shared" si="29"/>
        <v>0</v>
      </c>
    </row>
    <row r="286" spans="1:5" ht="15">
      <c r="A286" s="28" t="s">
        <v>680</v>
      </c>
      <c r="B286" s="64">
        <v>100</v>
      </c>
      <c r="C286" s="65">
        <v>100</v>
      </c>
      <c r="D286" s="64">
        <f t="shared" si="28"/>
        <v>0</v>
      </c>
      <c r="E286" s="210">
        <f t="shared" si="29"/>
        <v>0</v>
      </c>
    </row>
    <row r="287" spans="1:5" ht="15">
      <c r="A287" s="28" t="s">
        <v>683</v>
      </c>
      <c r="B287" s="64">
        <v>80</v>
      </c>
      <c r="C287" s="65">
        <v>80</v>
      </c>
      <c r="D287" s="64">
        <f t="shared" si="28"/>
        <v>0</v>
      </c>
      <c r="E287" s="210">
        <f t="shared" si="29"/>
        <v>0</v>
      </c>
    </row>
    <row r="288" spans="1:5" ht="30">
      <c r="A288" s="28" t="s">
        <v>684</v>
      </c>
      <c r="B288" s="64">
        <v>40</v>
      </c>
      <c r="C288" s="65">
        <v>40</v>
      </c>
      <c r="D288" s="64">
        <f t="shared" si="28"/>
        <v>0</v>
      </c>
      <c r="E288" s="210">
        <f t="shared" si="29"/>
        <v>0</v>
      </c>
    </row>
    <row r="289" spans="1:5" ht="15">
      <c r="A289" s="28" t="s">
        <v>685</v>
      </c>
      <c r="B289" s="64">
        <v>55</v>
      </c>
      <c r="C289" s="65">
        <v>55</v>
      </c>
      <c r="D289" s="64">
        <f t="shared" si="28"/>
        <v>0</v>
      </c>
      <c r="E289" s="210">
        <f t="shared" si="29"/>
        <v>0</v>
      </c>
    </row>
    <row r="290" spans="1:5" ht="15">
      <c r="A290" s="28"/>
      <c r="B290" s="64"/>
      <c r="C290" s="65"/>
      <c r="D290" s="64"/>
      <c r="E290" s="210"/>
    </row>
    <row r="291" spans="1:5" ht="15.75">
      <c r="A291" s="60" t="s">
        <v>686</v>
      </c>
      <c r="B291" s="64"/>
      <c r="C291" s="65"/>
      <c r="D291" s="64"/>
      <c r="E291" s="210"/>
    </row>
    <row r="292" spans="1:5" ht="15">
      <c r="A292" s="28" t="s">
        <v>674</v>
      </c>
      <c r="B292" s="64">
        <v>55</v>
      </c>
      <c r="C292" s="65">
        <v>55</v>
      </c>
      <c r="D292" s="64">
        <f>SUM(C292-B292)</f>
        <v>0</v>
      </c>
      <c r="E292" s="210">
        <f>+ROUND(+D292/B292*100,2)</f>
        <v>0</v>
      </c>
    </row>
    <row r="293" spans="1:5" ht="15">
      <c r="A293" s="28" t="s">
        <v>675</v>
      </c>
      <c r="B293" s="64">
        <v>75</v>
      </c>
      <c r="C293" s="65">
        <v>75</v>
      </c>
      <c r="D293" s="64">
        <f aca="true" t="shared" si="30" ref="D293:D299">SUM(C293-B293)</f>
        <v>0</v>
      </c>
      <c r="E293" s="210">
        <f aca="true" t="shared" si="31" ref="E293:E299">+ROUND(+D293/B293*100,2)</f>
        <v>0</v>
      </c>
    </row>
    <row r="294" spans="1:5" ht="15">
      <c r="A294" s="28" t="s">
        <v>676</v>
      </c>
      <c r="B294" s="64">
        <v>75</v>
      </c>
      <c r="C294" s="65">
        <v>75</v>
      </c>
      <c r="D294" s="64">
        <f t="shared" si="30"/>
        <v>0</v>
      </c>
      <c r="E294" s="210">
        <f t="shared" si="31"/>
        <v>0</v>
      </c>
    </row>
    <row r="295" spans="1:5" ht="15">
      <c r="A295" s="28" t="s">
        <v>679</v>
      </c>
      <c r="B295" s="64">
        <v>55</v>
      </c>
      <c r="C295" s="65">
        <v>55</v>
      </c>
      <c r="D295" s="64">
        <f t="shared" si="30"/>
        <v>0</v>
      </c>
      <c r="E295" s="210">
        <f t="shared" si="31"/>
        <v>0</v>
      </c>
    </row>
    <row r="296" spans="1:5" ht="30">
      <c r="A296" s="28" t="s">
        <v>520</v>
      </c>
      <c r="B296" s="64"/>
      <c r="C296" s="65">
        <v>100</v>
      </c>
      <c r="D296" s="64">
        <v>0</v>
      </c>
      <c r="E296" s="210">
        <v>0</v>
      </c>
    </row>
    <row r="297" spans="1:5" ht="30">
      <c r="A297" s="28" t="s">
        <v>521</v>
      </c>
      <c r="B297" s="64"/>
      <c r="C297" s="65">
        <v>40</v>
      </c>
      <c r="D297" s="64">
        <v>0</v>
      </c>
      <c r="E297" s="210">
        <v>0</v>
      </c>
    </row>
    <row r="298" spans="1:5" ht="15">
      <c r="A298" s="28" t="s">
        <v>683</v>
      </c>
      <c r="B298" s="64">
        <v>55</v>
      </c>
      <c r="C298" s="65">
        <v>55</v>
      </c>
      <c r="D298" s="64">
        <f t="shared" si="30"/>
        <v>0</v>
      </c>
      <c r="E298" s="210">
        <f t="shared" si="31"/>
        <v>0</v>
      </c>
    </row>
    <row r="299" spans="1:5" ht="15">
      <c r="A299" s="28" t="s">
        <v>685</v>
      </c>
      <c r="B299" s="64">
        <v>55</v>
      </c>
      <c r="C299" s="65">
        <v>55</v>
      </c>
      <c r="D299" s="64">
        <f t="shared" si="30"/>
        <v>0</v>
      </c>
      <c r="E299" s="210">
        <f t="shared" si="31"/>
        <v>0</v>
      </c>
    </row>
    <row r="300" spans="1:5" ht="15.75">
      <c r="A300" s="60"/>
      <c r="B300" s="64"/>
      <c r="C300" s="65"/>
      <c r="D300" s="64"/>
      <c r="E300" s="210"/>
    </row>
    <row r="301" spans="1:5" ht="15.75">
      <c r="A301" s="60" t="s">
        <v>687</v>
      </c>
      <c r="B301" s="64"/>
      <c r="C301" s="65"/>
      <c r="D301" s="64"/>
      <c r="E301" s="210"/>
    </row>
    <row r="302" spans="1:5" ht="30">
      <c r="A302" s="28" t="s">
        <v>684</v>
      </c>
      <c r="B302" s="64">
        <v>20</v>
      </c>
      <c r="C302" s="65">
        <v>20</v>
      </c>
      <c r="D302" s="64">
        <f>SUM(C302-B302)</f>
        <v>0</v>
      </c>
      <c r="E302" s="210">
        <f>+ROUND(+D302/B302*100,2)</f>
        <v>0</v>
      </c>
    </row>
    <row r="303" spans="1:5" ht="15">
      <c r="A303" s="28"/>
      <c r="B303" s="64"/>
      <c r="C303" s="65"/>
      <c r="D303" s="64"/>
      <c r="E303" s="210"/>
    </row>
    <row r="304" spans="1:5" ht="15.75">
      <c r="A304" s="60" t="s">
        <v>688</v>
      </c>
      <c r="B304" s="64"/>
      <c r="C304" s="65"/>
      <c r="D304" s="64"/>
      <c r="E304" s="210"/>
    </row>
    <row r="305" spans="1:5" ht="30">
      <c r="A305" s="28" t="s">
        <v>689</v>
      </c>
      <c r="B305" s="64">
        <v>310</v>
      </c>
      <c r="C305" s="65">
        <v>317</v>
      </c>
      <c r="D305" s="64">
        <f>SUM(C305-B305)</f>
        <v>7</v>
      </c>
      <c r="E305" s="210">
        <f>+ROUND(+D305/B305*100,2)</f>
        <v>2.26</v>
      </c>
    </row>
    <row r="306" spans="1:5" ht="30">
      <c r="A306" s="28" t="s">
        <v>690</v>
      </c>
      <c r="B306" s="64">
        <v>45</v>
      </c>
      <c r="C306" s="65">
        <v>46</v>
      </c>
      <c r="D306" s="64">
        <f>SUM(C306-B306)</f>
        <v>1</v>
      </c>
      <c r="E306" s="210">
        <f>+ROUND(+D306/B306*100,2)</f>
        <v>2.22</v>
      </c>
    </row>
    <row r="307" spans="1:5" ht="30">
      <c r="A307" s="28" t="s">
        <v>691</v>
      </c>
      <c r="B307" s="64" t="s">
        <v>692</v>
      </c>
      <c r="C307" s="65" t="s">
        <v>692</v>
      </c>
      <c r="D307" s="64">
        <v>0</v>
      </c>
      <c r="E307" s="210">
        <v>0</v>
      </c>
    </row>
    <row r="308" spans="1:5" ht="75">
      <c r="A308" s="28" t="s">
        <v>693</v>
      </c>
      <c r="B308" s="64" t="s">
        <v>694</v>
      </c>
      <c r="C308" s="65" t="s">
        <v>694</v>
      </c>
      <c r="D308" s="64">
        <v>0</v>
      </c>
      <c r="E308" s="210">
        <v>0</v>
      </c>
    </row>
    <row r="309" spans="1:5" ht="30">
      <c r="A309" s="28" t="s">
        <v>695</v>
      </c>
      <c r="B309" s="64" t="s">
        <v>692</v>
      </c>
      <c r="C309" s="65" t="s">
        <v>692</v>
      </c>
      <c r="D309" s="64">
        <v>0</v>
      </c>
      <c r="E309" s="210">
        <v>0</v>
      </c>
    </row>
    <row r="310" spans="1:5" ht="45">
      <c r="A310" s="28" t="s">
        <v>522</v>
      </c>
      <c r="B310" s="64" t="s">
        <v>523</v>
      </c>
      <c r="C310" s="65" t="s">
        <v>523</v>
      </c>
      <c r="D310" s="64">
        <v>0</v>
      </c>
      <c r="E310" s="210">
        <v>0</v>
      </c>
    </row>
    <row r="311" spans="1:5" ht="45">
      <c r="A311" s="28" t="s">
        <v>524</v>
      </c>
      <c r="B311" s="64" t="s">
        <v>525</v>
      </c>
      <c r="C311" s="65" t="s">
        <v>525</v>
      </c>
      <c r="D311" s="64">
        <v>0</v>
      </c>
      <c r="E311" s="210">
        <v>0</v>
      </c>
    </row>
    <row r="312" spans="1:5" ht="45">
      <c r="A312" s="28" t="s">
        <v>526</v>
      </c>
      <c r="B312" s="64" t="s">
        <v>698</v>
      </c>
      <c r="C312" s="65" t="s">
        <v>698</v>
      </c>
      <c r="D312" s="64">
        <v>0</v>
      </c>
      <c r="E312" s="210">
        <v>0</v>
      </c>
    </row>
    <row r="313" spans="1:5" ht="30">
      <c r="A313" s="28" t="s">
        <v>596</v>
      </c>
      <c r="B313" s="64">
        <v>300</v>
      </c>
      <c r="C313" s="65">
        <v>300</v>
      </c>
      <c r="D313" s="64">
        <f>SUM(C313-B313)</f>
        <v>0</v>
      </c>
      <c r="E313" s="210">
        <f>+ROUND(+D313/B313*100,2)</f>
        <v>0</v>
      </c>
    </row>
    <row r="314" spans="1:5" ht="30">
      <c r="A314" s="28" t="s">
        <v>596</v>
      </c>
      <c r="B314" s="64">
        <v>400</v>
      </c>
      <c r="C314" s="65">
        <v>400</v>
      </c>
      <c r="D314" s="64">
        <f>SUM(C314-B314)</f>
        <v>0</v>
      </c>
      <c r="E314" s="210">
        <f>+ROUND(+D314/B314*100,2)</f>
        <v>0</v>
      </c>
    </row>
    <row r="315" spans="1:5" ht="30">
      <c r="A315" s="28" t="s">
        <v>597</v>
      </c>
      <c r="B315" s="64">
        <v>200</v>
      </c>
      <c r="C315" s="65">
        <v>200</v>
      </c>
      <c r="D315" s="64">
        <f>SUM(C315-B315)</f>
        <v>0</v>
      </c>
      <c r="E315" s="210">
        <f>+ROUND(+D315/B315*100,2)</f>
        <v>0</v>
      </c>
    </row>
    <row r="316" spans="1:5" ht="30">
      <c r="A316" s="28" t="s">
        <v>598</v>
      </c>
      <c r="B316" s="64">
        <v>100</v>
      </c>
      <c r="C316" s="65">
        <v>100</v>
      </c>
      <c r="D316" s="64">
        <f>SUM(C316-B316)</f>
        <v>0</v>
      </c>
      <c r="E316" s="210">
        <f>+ROUND(+D316/B316*100,2)</f>
        <v>0</v>
      </c>
    </row>
    <row r="317" spans="1:5" ht="15">
      <c r="A317" s="28"/>
      <c r="B317" s="64"/>
      <c r="C317" s="65"/>
      <c r="D317" s="64"/>
      <c r="E317" s="210"/>
    </row>
    <row r="318" spans="1:5" ht="15.75">
      <c r="A318" s="60" t="s">
        <v>700</v>
      </c>
      <c r="B318" s="64"/>
      <c r="C318" s="65"/>
      <c r="D318" s="64"/>
      <c r="E318" s="210"/>
    </row>
    <row r="319" spans="1:5" ht="15">
      <c r="A319" s="28" t="s">
        <v>701</v>
      </c>
      <c r="B319" s="64">
        <v>20</v>
      </c>
      <c r="C319" s="65">
        <v>20.3</v>
      </c>
      <c r="D319" s="64">
        <f>SUM(C319-B319)</f>
        <v>0.3000000000000007</v>
      </c>
      <c r="E319" s="210">
        <f>+ROUND(+D319/B319*100,2)</f>
        <v>1.5</v>
      </c>
    </row>
    <row r="320" spans="1:5" ht="15">
      <c r="A320" s="28" t="s">
        <v>702</v>
      </c>
      <c r="B320" s="64">
        <v>21</v>
      </c>
      <c r="C320" s="65">
        <v>21.5</v>
      </c>
      <c r="D320" s="64">
        <f>SUM(C320-B320)</f>
        <v>0.5</v>
      </c>
      <c r="E320" s="210">
        <f>+ROUND(+D320/B320*100,2)</f>
        <v>2.38</v>
      </c>
    </row>
    <row r="321" spans="1:5" ht="15">
      <c r="A321" s="28" t="s">
        <v>703</v>
      </c>
      <c r="B321" s="64">
        <v>20</v>
      </c>
      <c r="C321" s="65">
        <v>20.3</v>
      </c>
      <c r="D321" s="64">
        <f>SUM(C321-B321)</f>
        <v>0.3000000000000007</v>
      </c>
      <c r="E321" s="210">
        <f>+ROUND(+D321/B321*100,2)</f>
        <v>1.5</v>
      </c>
    </row>
    <row r="322" spans="1:5" ht="15">
      <c r="A322" s="28" t="s">
        <v>704</v>
      </c>
      <c r="B322" s="64">
        <v>40</v>
      </c>
      <c r="C322" s="65">
        <v>40.6</v>
      </c>
      <c r="D322" s="64">
        <f aca="true" t="shared" si="32" ref="D322:D333">SUM(C322-B322)</f>
        <v>0.6000000000000014</v>
      </c>
      <c r="E322" s="210">
        <f aca="true" t="shared" si="33" ref="E322:E333">+ROUND(+D322/B322*100,2)</f>
        <v>1.5</v>
      </c>
    </row>
    <row r="323" spans="1:5" ht="15">
      <c r="A323" s="28" t="s">
        <v>705</v>
      </c>
      <c r="B323" s="64">
        <v>40</v>
      </c>
      <c r="C323" s="65">
        <v>40.6</v>
      </c>
      <c r="D323" s="64">
        <f t="shared" si="32"/>
        <v>0.6000000000000014</v>
      </c>
      <c r="E323" s="210">
        <f t="shared" si="33"/>
        <v>1.5</v>
      </c>
    </row>
    <row r="324" spans="1:5" ht="15">
      <c r="A324" s="28" t="s">
        <v>706</v>
      </c>
      <c r="B324" s="64">
        <v>20</v>
      </c>
      <c r="C324" s="65">
        <v>20.3</v>
      </c>
      <c r="D324" s="64">
        <f t="shared" si="32"/>
        <v>0.3000000000000007</v>
      </c>
      <c r="E324" s="210">
        <f t="shared" si="33"/>
        <v>1.5</v>
      </c>
    </row>
    <row r="325" spans="1:5" ht="15">
      <c r="A325" s="28" t="s">
        <v>707</v>
      </c>
      <c r="B325" s="64">
        <v>10</v>
      </c>
      <c r="C325" s="65">
        <v>10.2</v>
      </c>
      <c r="D325" s="64">
        <f t="shared" si="32"/>
        <v>0.1999999999999993</v>
      </c>
      <c r="E325" s="210">
        <f t="shared" si="33"/>
        <v>2</v>
      </c>
    </row>
    <row r="326" spans="1:5" ht="15">
      <c r="A326" s="28" t="s">
        <v>708</v>
      </c>
      <c r="B326" s="64">
        <v>25</v>
      </c>
      <c r="C326" s="65">
        <v>25.5</v>
      </c>
      <c r="D326" s="64">
        <f t="shared" si="32"/>
        <v>0.5</v>
      </c>
      <c r="E326" s="210">
        <f t="shared" si="33"/>
        <v>2</v>
      </c>
    </row>
    <row r="327" spans="1:5" ht="15">
      <c r="A327" s="28" t="s">
        <v>709</v>
      </c>
      <c r="B327" s="64">
        <v>25</v>
      </c>
      <c r="C327" s="65">
        <v>25.5</v>
      </c>
      <c r="D327" s="64">
        <f>SUM(C327-B327)</f>
        <v>0.5</v>
      </c>
      <c r="E327" s="210">
        <v>2</v>
      </c>
    </row>
    <row r="328" spans="1:5" ht="15">
      <c r="A328" s="28" t="s">
        <v>710</v>
      </c>
      <c r="B328" s="64">
        <v>367.5</v>
      </c>
      <c r="C328" s="65">
        <v>450</v>
      </c>
      <c r="D328" s="64">
        <f>SUM(C328-B328)</f>
        <v>82.5</v>
      </c>
      <c r="E328" s="210">
        <f>+ROUND(+D328/B328*100,2)</f>
        <v>22.45</v>
      </c>
    </row>
    <row r="329" spans="1:5" ht="15">
      <c r="A329" s="28" t="s">
        <v>711</v>
      </c>
      <c r="B329" s="64">
        <v>8.36</v>
      </c>
      <c r="C329" s="65">
        <v>8.5</v>
      </c>
      <c r="D329" s="64">
        <f t="shared" si="32"/>
        <v>0.14000000000000057</v>
      </c>
      <c r="E329" s="210">
        <f t="shared" si="33"/>
        <v>1.67</v>
      </c>
    </row>
    <row r="330" spans="1:5" ht="15">
      <c r="A330" s="28" t="s">
        <v>712</v>
      </c>
      <c r="B330" s="64">
        <v>5.225</v>
      </c>
      <c r="C330" s="65">
        <v>5.35</v>
      </c>
      <c r="D330" s="64">
        <f t="shared" si="32"/>
        <v>0.125</v>
      </c>
      <c r="E330" s="210">
        <f t="shared" si="33"/>
        <v>2.39</v>
      </c>
    </row>
    <row r="331" spans="1:5" ht="15">
      <c r="A331" s="28" t="s">
        <v>713</v>
      </c>
      <c r="B331" s="64">
        <v>1.045</v>
      </c>
      <c r="C331" s="65">
        <v>1.07</v>
      </c>
      <c r="D331" s="64">
        <f t="shared" si="32"/>
        <v>0.025000000000000133</v>
      </c>
      <c r="E331" s="210">
        <f t="shared" si="33"/>
        <v>2.39</v>
      </c>
    </row>
    <row r="332" spans="1:5" ht="15">
      <c r="A332" s="28" t="s">
        <v>714</v>
      </c>
      <c r="B332" s="64">
        <v>0.52</v>
      </c>
      <c r="C332" s="65">
        <v>0.53</v>
      </c>
      <c r="D332" s="64">
        <f t="shared" si="32"/>
        <v>0.010000000000000009</v>
      </c>
      <c r="E332" s="210">
        <f t="shared" si="33"/>
        <v>1.92</v>
      </c>
    </row>
    <row r="333" spans="1:5" ht="15">
      <c r="A333" s="28" t="s">
        <v>715</v>
      </c>
      <c r="B333" s="64">
        <v>21</v>
      </c>
      <c r="C333" s="65">
        <v>21.5</v>
      </c>
      <c r="D333" s="64">
        <f t="shared" si="32"/>
        <v>0.5</v>
      </c>
      <c r="E333" s="210">
        <f t="shared" si="33"/>
        <v>2.38</v>
      </c>
    </row>
    <row r="334" spans="1:5" ht="15">
      <c r="A334" s="28" t="s">
        <v>527</v>
      </c>
      <c r="B334" s="64" t="s">
        <v>444</v>
      </c>
      <c r="C334" s="65">
        <v>30</v>
      </c>
      <c r="D334" s="64">
        <v>0</v>
      </c>
      <c r="E334" s="210">
        <v>0</v>
      </c>
    </row>
    <row r="335" spans="1:5" ht="15">
      <c r="A335" s="28"/>
      <c r="B335" s="64"/>
      <c r="C335" s="65"/>
      <c r="D335" s="64"/>
      <c r="E335" s="210"/>
    </row>
    <row r="336" spans="1:5" ht="15">
      <c r="A336" s="28"/>
      <c r="B336" s="64"/>
      <c r="C336" s="65"/>
      <c r="D336" s="64"/>
      <c r="E336" s="210"/>
    </row>
    <row r="337" spans="1:5" ht="15.75">
      <c r="A337" s="70" t="s">
        <v>1081</v>
      </c>
      <c r="B337" s="64"/>
      <c r="C337" s="65"/>
      <c r="D337" s="64"/>
      <c r="E337" s="210"/>
    </row>
    <row r="338" spans="1:5" ht="15">
      <c r="A338" s="28"/>
      <c r="B338" s="64"/>
      <c r="C338" s="65"/>
      <c r="D338" s="64"/>
      <c r="E338" s="210"/>
    </row>
    <row r="339" spans="1:5" ht="15.75">
      <c r="A339" s="60" t="s">
        <v>716</v>
      </c>
      <c r="B339" s="64"/>
      <c r="C339" s="65"/>
      <c r="D339" s="64"/>
      <c r="E339" s="210"/>
    </row>
    <row r="340" spans="1:5" ht="15">
      <c r="A340" s="28"/>
      <c r="B340" s="64"/>
      <c r="C340" s="65"/>
      <c r="D340" s="64"/>
      <c r="E340" s="210"/>
    </row>
    <row r="341" spans="1:5" ht="15.75">
      <c r="A341" s="60" t="s">
        <v>717</v>
      </c>
      <c r="B341" s="64"/>
      <c r="C341" s="65"/>
      <c r="D341" s="64"/>
      <c r="E341" s="210"/>
    </row>
    <row r="342" spans="1:5" ht="15">
      <c r="A342" s="28" t="s">
        <v>718</v>
      </c>
      <c r="B342" s="64">
        <v>34.5</v>
      </c>
      <c r="C342" s="65">
        <v>36.2</v>
      </c>
      <c r="D342" s="64">
        <f>SUM(C342-B342)</f>
        <v>1.7000000000000028</v>
      </c>
      <c r="E342" s="210">
        <f>+ROUND(+D342/B342*100,2)</f>
        <v>4.93</v>
      </c>
    </row>
    <row r="343" spans="1:5" ht="15">
      <c r="A343" s="28" t="s">
        <v>719</v>
      </c>
      <c r="B343" s="64">
        <v>37</v>
      </c>
      <c r="C343" s="65">
        <v>38.8</v>
      </c>
      <c r="D343" s="64">
        <f aca="true" t="shared" si="34" ref="D343:D348">SUM(C343-B343)</f>
        <v>1.7999999999999972</v>
      </c>
      <c r="E343" s="210">
        <f aca="true" t="shared" si="35" ref="E343:E348">+ROUND(+D343/B343*100,2)</f>
        <v>4.86</v>
      </c>
    </row>
    <row r="344" spans="1:5" ht="15">
      <c r="A344" s="28" t="s">
        <v>720</v>
      </c>
      <c r="B344" s="64">
        <v>44</v>
      </c>
      <c r="C344" s="65">
        <v>46.2</v>
      </c>
      <c r="D344" s="64">
        <f t="shared" si="34"/>
        <v>2.200000000000003</v>
      </c>
      <c r="E344" s="210">
        <f t="shared" si="35"/>
        <v>5</v>
      </c>
    </row>
    <row r="345" spans="1:5" ht="15">
      <c r="A345" s="28" t="s">
        <v>721</v>
      </c>
      <c r="B345" s="64">
        <v>49.5</v>
      </c>
      <c r="C345" s="65">
        <v>54.5</v>
      </c>
      <c r="D345" s="64">
        <f t="shared" si="34"/>
        <v>5</v>
      </c>
      <c r="E345" s="210">
        <f t="shared" si="35"/>
        <v>10.1</v>
      </c>
    </row>
    <row r="346" spans="1:5" ht="15">
      <c r="A346" s="68" t="s">
        <v>722</v>
      </c>
      <c r="B346" s="64">
        <v>55</v>
      </c>
      <c r="C346" s="65">
        <v>57.8</v>
      </c>
      <c r="D346" s="64">
        <f t="shared" si="34"/>
        <v>2.799999999999997</v>
      </c>
      <c r="E346" s="210">
        <f t="shared" si="35"/>
        <v>5.09</v>
      </c>
    </row>
    <row r="347" spans="1:5" ht="15">
      <c r="A347" s="28" t="s">
        <v>723</v>
      </c>
      <c r="B347" s="64">
        <v>63.6</v>
      </c>
      <c r="C347" s="65">
        <v>66.8</v>
      </c>
      <c r="D347" s="64">
        <f t="shared" si="34"/>
        <v>3.1999999999999957</v>
      </c>
      <c r="E347" s="210">
        <f t="shared" si="35"/>
        <v>5.03</v>
      </c>
    </row>
    <row r="348" spans="1:5" ht="15">
      <c r="A348" s="28" t="s">
        <v>724</v>
      </c>
      <c r="B348" s="64">
        <v>20</v>
      </c>
      <c r="C348" s="65">
        <v>21</v>
      </c>
      <c r="D348" s="64">
        <f t="shared" si="34"/>
        <v>1</v>
      </c>
      <c r="E348" s="210">
        <f t="shared" si="35"/>
        <v>5</v>
      </c>
    </row>
    <row r="349" spans="1:5" ht="15">
      <c r="A349" s="28"/>
      <c r="B349" s="64"/>
      <c r="C349" s="65"/>
      <c r="D349" s="64"/>
      <c r="E349" s="210"/>
    </row>
    <row r="350" spans="1:5" ht="15">
      <c r="A350" s="68"/>
      <c r="B350" s="64"/>
      <c r="C350" s="65"/>
      <c r="D350" s="64"/>
      <c r="E350" s="210"/>
    </row>
    <row r="351" spans="1:5" ht="15.75">
      <c r="A351" s="70" t="s">
        <v>725</v>
      </c>
      <c r="B351" s="64"/>
      <c r="C351" s="65"/>
      <c r="D351" s="64"/>
      <c r="E351" s="210"/>
    </row>
    <row r="352" spans="1:5" ht="15">
      <c r="A352" s="28"/>
      <c r="B352" s="64"/>
      <c r="C352" s="65"/>
      <c r="D352" s="64"/>
      <c r="E352" s="210"/>
    </row>
    <row r="353" spans="1:5" ht="15.75">
      <c r="A353" s="60" t="s">
        <v>726</v>
      </c>
      <c r="B353" s="64"/>
      <c r="C353" s="65"/>
      <c r="D353" s="64"/>
      <c r="E353" s="210"/>
    </row>
    <row r="354" spans="1:5" ht="15">
      <c r="A354" s="28" t="s">
        <v>727</v>
      </c>
      <c r="B354" s="64">
        <v>65</v>
      </c>
      <c r="C354" s="65">
        <v>120</v>
      </c>
      <c r="D354" s="64">
        <f>SUM(C354-B354)</f>
        <v>55</v>
      </c>
      <c r="E354" s="210">
        <f>+ROUND(+D354/B354*100,2)</f>
        <v>84.62</v>
      </c>
    </row>
    <row r="355" spans="1:5" ht="45">
      <c r="A355" s="28"/>
      <c r="B355" s="64"/>
      <c r="C355" s="65" t="s">
        <v>528</v>
      </c>
      <c r="D355" s="64"/>
      <c r="E355" s="210"/>
    </row>
    <row r="356" spans="1:5" ht="15">
      <c r="A356" s="28"/>
      <c r="B356" s="64"/>
      <c r="C356" s="65"/>
      <c r="D356" s="64"/>
      <c r="E356" s="210"/>
    </row>
    <row r="357" spans="1:5" ht="30">
      <c r="A357" s="28" t="s">
        <v>529</v>
      </c>
      <c r="B357" s="64"/>
      <c r="C357" s="65">
        <v>60</v>
      </c>
      <c r="D357" s="64"/>
      <c r="E357" s="210"/>
    </row>
    <row r="358" spans="1:5" ht="45">
      <c r="A358" s="28"/>
      <c r="B358" s="64"/>
      <c r="C358" s="65" t="s">
        <v>528</v>
      </c>
      <c r="D358" s="64"/>
      <c r="E358" s="210"/>
    </row>
    <row r="359" spans="1:5" ht="15">
      <c r="A359" s="28"/>
      <c r="B359" s="64"/>
      <c r="C359" s="65"/>
      <c r="D359" s="64"/>
      <c r="E359" s="210"/>
    </row>
    <row r="360" spans="1:5" ht="31.5">
      <c r="A360" s="60" t="s">
        <v>729</v>
      </c>
      <c r="B360" s="64"/>
      <c r="C360" s="65"/>
      <c r="D360" s="64"/>
      <c r="E360" s="210"/>
    </row>
    <row r="361" spans="1:5" ht="15.75">
      <c r="A361" s="60"/>
      <c r="B361" s="64"/>
      <c r="C361" s="65"/>
      <c r="D361" s="64"/>
      <c r="E361" s="210"/>
    </row>
    <row r="362" spans="1:5" ht="15.75">
      <c r="A362" s="60" t="s">
        <v>530</v>
      </c>
      <c r="B362" s="64"/>
      <c r="C362" s="65"/>
      <c r="D362" s="64"/>
      <c r="E362" s="210"/>
    </row>
    <row r="363" spans="1:5" ht="15">
      <c r="A363" s="28" t="s">
        <v>732</v>
      </c>
      <c r="B363" s="64">
        <v>28</v>
      </c>
      <c r="C363" s="65">
        <v>28</v>
      </c>
      <c r="D363" s="64">
        <f aca="true" t="shared" si="36" ref="D363:D376">SUM(C363-B363)</f>
        <v>0</v>
      </c>
      <c r="E363" s="210">
        <f aca="true" t="shared" si="37" ref="E363:E376">+ROUND(+D363/B363*100,2)</f>
        <v>0</v>
      </c>
    </row>
    <row r="364" spans="1:5" ht="15">
      <c r="A364" s="28" t="s">
        <v>733</v>
      </c>
      <c r="B364" s="64">
        <v>28</v>
      </c>
      <c r="C364" s="65">
        <v>28</v>
      </c>
      <c r="D364" s="64">
        <f t="shared" si="36"/>
        <v>0</v>
      </c>
      <c r="E364" s="210">
        <f t="shared" si="37"/>
        <v>0</v>
      </c>
    </row>
    <row r="365" spans="1:5" ht="15">
      <c r="A365" s="28" t="s">
        <v>734</v>
      </c>
      <c r="B365" s="64">
        <v>50</v>
      </c>
      <c r="C365" s="65">
        <v>50</v>
      </c>
      <c r="D365" s="64">
        <f t="shared" si="36"/>
        <v>0</v>
      </c>
      <c r="E365" s="210">
        <f t="shared" si="37"/>
        <v>0</v>
      </c>
    </row>
    <row r="366" spans="1:5" ht="15">
      <c r="A366" s="28" t="s">
        <v>735</v>
      </c>
      <c r="B366" s="64">
        <v>60</v>
      </c>
      <c r="C366" s="65">
        <v>60</v>
      </c>
      <c r="D366" s="64">
        <f t="shared" si="36"/>
        <v>0</v>
      </c>
      <c r="E366" s="210">
        <f t="shared" si="37"/>
        <v>0</v>
      </c>
    </row>
    <row r="367" spans="1:5" ht="30">
      <c r="A367" s="28" t="s">
        <v>736</v>
      </c>
      <c r="B367" s="64">
        <v>200</v>
      </c>
      <c r="C367" s="223" t="s">
        <v>460</v>
      </c>
      <c r="D367" s="217" t="s">
        <v>460</v>
      </c>
      <c r="E367" s="210" t="s">
        <v>460</v>
      </c>
    </row>
    <row r="368" spans="1:5" ht="15">
      <c r="A368" s="28" t="s">
        <v>531</v>
      </c>
      <c r="B368" s="64"/>
      <c r="C368" s="65">
        <v>600</v>
      </c>
      <c r="D368" s="64"/>
      <c r="E368" s="210"/>
    </row>
    <row r="369" spans="1:5" ht="30">
      <c r="A369" s="28" t="s">
        <v>532</v>
      </c>
      <c r="B369" s="64"/>
      <c r="C369" s="65">
        <v>80</v>
      </c>
      <c r="D369" s="64"/>
      <c r="E369" s="210"/>
    </row>
    <row r="370" spans="1:5" ht="30">
      <c r="A370" s="28" t="s">
        <v>737</v>
      </c>
      <c r="B370" s="64">
        <v>100</v>
      </c>
      <c r="C370" s="65">
        <v>100</v>
      </c>
      <c r="D370" s="64">
        <f t="shared" si="36"/>
        <v>0</v>
      </c>
      <c r="E370" s="210">
        <f t="shared" si="37"/>
        <v>0</v>
      </c>
    </row>
    <row r="371" spans="1:5" ht="30">
      <c r="A371" s="28" t="s">
        <v>738</v>
      </c>
      <c r="B371" s="64">
        <v>80</v>
      </c>
      <c r="C371" s="65">
        <v>80</v>
      </c>
      <c r="D371" s="64">
        <f t="shared" si="36"/>
        <v>0</v>
      </c>
      <c r="E371" s="210">
        <f t="shared" si="37"/>
        <v>0</v>
      </c>
    </row>
    <row r="372" spans="1:5" ht="45">
      <c r="A372" s="28" t="s">
        <v>739</v>
      </c>
      <c r="B372" s="64">
        <v>50</v>
      </c>
      <c r="C372" s="65">
        <v>50</v>
      </c>
      <c r="D372" s="64">
        <f t="shared" si="36"/>
        <v>0</v>
      </c>
      <c r="E372" s="210">
        <f t="shared" si="37"/>
        <v>0</v>
      </c>
    </row>
    <row r="373" spans="1:5" ht="30">
      <c r="A373" s="28" t="s">
        <v>740</v>
      </c>
      <c r="B373" s="64">
        <v>150</v>
      </c>
      <c r="C373" s="65">
        <v>150</v>
      </c>
      <c r="D373" s="64">
        <f t="shared" si="36"/>
        <v>0</v>
      </c>
      <c r="E373" s="210">
        <f t="shared" si="37"/>
        <v>0</v>
      </c>
    </row>
    <row r="374" spans="1:5" ht="30">
      <c r="A374" s="28" t="s">
        <v>741</v>
      </c>
      <c r="B374" s="64">
        <v>80</v>
      </c>
      <c r="C374" s="65">
        <v>80</v>
      </c>
      <c r="D374" s="64">
        <f t="shared" si="36"/>
        <v>0</v>
      </c>
      <c r="E374" s="210">
        <f t="shared" si="37"/>
        <v>0</v>
      </c>
    </row>
    <row r="375" spans="1:5" ht="15">
      <c r="A375" s="28" t="s">
        <v>742</v>
      </c>
      <c r="B375" s="64">
        <v>28</v>
      </c>
      <c r="C375" s="65">
        <v>28</v>
      </c>
      <c r="D375" s="64">
        <f t="shared" si="36"/>
        <v>0</v>
      </c>
      <c r="E375" s="210">
        <f t="shared" si="37"/>
        <v>0</v>
      </c>
    </row>
    <row r="376" spans="1:5" ht="30">
      <c r="A376" s="28" t="s">
        <v>743</v>
      </c>
      <c r="B376" s="64">
        <v>28</v>
      </c>
      <c r="C376" s="65">
        <v>28</v>
      </c>
      <c r="D376" s="64">
        <f t="shared" si="36"/>
        <v>0</v>
      </c>
      <c r="E376" s="210">
        <f t="shared" si="37"/>
        <v>0</v>
      </c>
    </row>
    <row r="377" spans="1:5" ht="15">
      <c r="A377" s="28" t="s">
        <v>533</v>
      </c>
      <c r="B377" s="64"/>
      <c r="C377" s="65">
        <v>120</v>
      </c>
      <c r="D377" s="64"/>
      <c r="E377" s="210"/>
    </row>
    <row r="378" spans="1:5" ht="15">
      <c r="A378" s="28" t="s">
        <v>534</v>
      </c>
      <c r="B378" s="64"/>
      <c r="C378" s="65">
        <v>150</v>
      </c>
      <c r="D378" s="64"/>
      <c r="E378" s="210"/>
    </row>
    <row r="379" spans="1:5" ht="15">
      <c r="A379" s="28"/>
      <c r="B379" s="64"/>
      <c r="C379" s="65"/>
      <c r="D379" s="64"/>
      <c r="E379" s="210"/>
    </row>
    <row r="380" spans="1:5" ht="15.75">
      <c r="A380" s="60" t="s">
        <v>535</v>
      </c>
      <c r="B380" s="64"/>
      <c r="C380" s="65"/>
      <c r="D380" s="64"/>
      <c r="E380" s="210"/>
    </row>
    <row r="381" spans="1:5" ht="15">
      <c r="A381" s="28" t="s">
        <v>732</v>
      </c>
      <c r="B381" s="64">
        <v>28</v>
      </c>
      <c r="C381" s="65">
        <v>28</v>
      </c>
      <c r="D381" s="64">
        <f aca="true" t="shared" si="38" ref="D381:D391">SUM(C381-B381)</f>
        <v>0</v>
      </c>
      <c r="E381" s="210">
        <f aca="true" t="shared" si="39" ref="E381:E391">+ROUND(+D381/B381*100,2)</f>
        <v>0</v>
      </c>
    </row>
    <row r="382" spans="1:5" ht="15">
      <c r="A382" s="28" t="s">
        <v>733</v>
      </c>
      <c r="B382" s="64">
        <v>28</v>
      </c>
      <c r="C382" s="65">
        <v>28</v>
      </c>
      <c r="D382" s="64">
        <f t="shared" si="38"/>
        <v>0</v>
      </c>
      <c r="E382" s="210">
        <f t="shared" si="39"/>
        <v>0</v>
      </c>
    </row>
    <row r="383" spans="1:5" ht="15">
      <c r="A383" s="28" t="s">
        <v>734</v>
      </c>
      <c r="B383" s="64">
        <v>25</v>
      </c>
      <c r="C383" s="65">
        <v>25</v>
      </c>
      <c r="D383" s="64">
        <f t="shared" si="38"/>
        <v>0</v>
      </c>
      <c r="E383" s="210">
        <f t="shared" si="39"/>
        <v>0</v>
      </c>
    </row>
    <row r="384" spans="1:5" ht="15">
      <c r="A384" s="28" t="s">
        <v>735</v>
      </c>
      <c r="B384" s="64">
        <v>30</v>
      </c>
      <c r="C384" s="65">
        <v>30</v>
      </c>
      <c r="D384" s="64">
        <f t="shared" si="38"/>
        <v>0</v>
      </c>
      <c r="E384" s="210">
        <f t="shared" si="39"/>
        <v>0</v>
      </c>
    </row>
    <row r="385" spans="1:5" ht="30">
      <c r="A385" s="28" t="s">
        <v>736</v>
      </c>
      <c r="B385" s="64">
        <v>100</v>
      </c>
      <c r="C385" s="223" t="s">
        <v>460</v>
      </c>
      <c r="D385" s="217" t="s">
        <v>460</v>
      </c>
      <c r="E385" s="210" t="s">
        <v>460</v>
      </c>
    </row>
    <row r="386" spans="1:5" ht="15">
      <c r="A386" s="28" t="s">
        <v>531</v>
      </c>
      <c r="B386" s="64"/>
      <c r="C386" s="65">
        <v>200</v>
      </c>
      <c r="D386" s="64"/>
      <c r="E386" s="210"/>
    </row>
    <row r="387" spans="1:5" ht="30">
      <c r="A387" s="28" t="s">
        <v>737</v>
      </c>
      <c r="B387" s="64">
        <v>50</v>
      </c>
      <c r="C387" s="65">
        <v>50</v>
      </c>
      <c r="D387" s="64">
        <f t="shared" si="38"/>
        <v>0</v>
      </c>
      <c r="E387" s="210">
        <f t="shared" si="39"/>
        <v>0</v>
      </c>
    </row>
    <row r="388" spans="1:5" ht="30">
      <c r="A388" s="28" t="s">
        <v>738</v>
      </c>
      <c r="B388" s="64">
        <v>40</v>
      </c>
      <c r="C388" s="65">
        <v>40</v>
      </c>
      <c r="D388" s="64">
        <f t="shared" si="38"/>
        <v>0</v>
      </c>
      <c r="E388" s="210">
        <f t="shared" si="39"/>
        <v>0</v>
      </c>
    </row>
    <row r="389" spans="1:5" ht="30">
      <c r="A389" s="28" t="s">
        <v>740</v>
      </c>
      <c r="B389" s="64">
        <v>75</v>
      </c>
      <c r="C389" s="65">
        <v>75</v>
      </c>
      <c r="D389" s="64">
        <f t="shared" si="38"/>
        <v>0</v>
      </c>
      <c r="E389" s="210">
        <f t="shared" si="39"/>
        <v>0</v>
      </c>
    </row>
    <row r="390" spans="1:5" ht="30">
      <c r="A390" s="28" t="s">
        <v>741</v>
      </c>
      <c r="B390" s="64">
        <v>40</v>
      </c>
      <c r="C390" s="65">
        <v>40</v>
      </c>
      <c r="D390" s="64">
        <f t="shared" si="38"/>
        <v>0</v>
      </c>
      <c r="E390" s="210">
        <f t="shared" si="39"/>
        <v>0</v>
      </c>
    </row>
    <row r="391" spans="1:5" ht="30">
      <c r="A391" s="28" t="s">
        <v>743</v>
      </c>
      <c r="B391" s="64">
        <v>28</v>
      </c>
      <c r="C391" s="65">
        <v>28</v>
      </c>
      <c r="D391" s="64">
        <f t="shared" si="38"/>
        <v>0</v>
      </c>
      <c r="E391" s="210">
        <f t="shared" si="39"/>
        <v>0</v>
      </c>
    </row>
    <row r="392" spans="1:5" ht="15">
      <c r="A392" s="28"/>
      <c r="B392" s="64"/>
      <c r="C392" s="65"/>
      <c r="D392" s="64"/>
      <c r="E392" s="210"/>
    </row>
    <row r="393" spans="1:5" ht="31.5">
      <c r="A393" s="66" t="s">
        <v>745</v>
      </c>
      <c r="B393" s="64"/>
      <c r="C393" s="65"/>
      <c r="D393" s="64"/>
      <c r="E393" s="210"/>
    </row>
    <row r="394" spans="1:5" ht="15.75">
      <c r="A394" s="66"/>
      <c r="B394" s="64"/>
      <c r="C394" s="65"/>
      <c r="D394" s="64"/>
      <c r="E394" s="210"/>
    </row>
    <row r="395" spans="1:5" ht="30">
      <c r="A395" s="68" t="s">
        <v>746</v>
      </c>
      <c r="B395" s="64">
        <v>100</v>
      </c>
      <c r="C395" s="65" t="s">
        <v>536</v>
      </c>
      <c r="D395" s="64"/>
      <c r="E395" s="210"/>
    </row>
    <row r="396" spans="1:5" ht="30">
      <c r="A396" s="68" t="s">
        <v>747</v>
      </c>
      <c r="B396" s="64">
        <v>100</v>
      </c>
      <c r="C396" s="65" t="s">
        <v>536</v>
      </c>
      <c r="D396" s="64"/>
      <c r="E396" s="210"/>
    </row>
    <row r="397" spans="1:5" ht="30">
      <c r="A397" s="28" t="s">
        <v>736</v>
      </c>
      <c r="B397" s="64">
        <v>200</v>
      </c>
      <c r="C397" s="65" t="s">
        <v>536</v>
      </c>
      <c r="D397" s="64"/>
      <c r="E397" s="210"/>
    </row>
    <row r="398" spans="1:5" ht="30">
      <c r="A398" s="28" t="s">
        <v>748</v>
      </c>
      <c r="B398" s="64">
        <v>100</v>
      </c>
      <c r="C398" s="65" t="s">
        <v>536</v>
      </c>
      <c r="D398" s="64"/>
      <c r="E398" s="210"/>
    </row>
    <row r="399" spans="1:5" ht="30">
      <c r="A399" s="28" t="s">
        <v>749</v>
      </c>
      <c r="B399" s="64">
        <v>150</v>
      </c>
      <c r="C399" s="65" t="s">
        <v>536</v>
      </c>
      <c r="D399" s="64"/>
      <c r="E399" s="210"/>
    </row>
    <row r="400" spans="1:5" ht="30">
      <c r="A400" s="28" t="s">
        <v>740</v>
      </c>
      <c r="B400" s="64">
        <v>200</v>
      </c>
      <c r="C400" s="65" t="s">
        <v>536</v>
      </c>
      <c r="D400" s="64"/>
      <c r="E400" s="210"/>
    </row>
    <row r="401" spans="1:5" ht="30">
      <c r="A401" s="28" t="s">
        <v>750</v>
      </c>
      <c r="B401" s="64">
        <v>100</v>
      </c>
      <c r="C401" s="65">
        <v>50</v>
      </c>
      <c r="D401" s="64">
        <f>SUM(C401-B401)</f>
        <v>-50</v>
      </c>
      <c r="E401" s="210">
        <f>+ROUND(+D401/B401*100,2)</f>
        <v>-50</v>
      </c>
    </row>
    <row r="402" spans="1:5" ht="30">
      <c r="A402" s="68" t="s">
        <v>751</v>
      </c>
      <c r="B402" s="64">
        <v>100</v>
      </c>
      <c r="C402" s="65" t="s">
        <v>536</v>
      </c>
      <c r="D402" s="64"/>
      <c r="E402" s="210"/>
    </row>
    <row r="403" spans="1:5" ht="30">
      <c r="A403" s="28" t="s">
        <v>743</v>
      </c>
      <c r="B403" s="64">
        <v>28</v>
      </c>
      <c r="C403" s="65">
        <v>28</v>
      </c>
      <c r="D403" s="64"/>
      <c r="E403" s="210"/>
    </row>
    <row r="404" spans="1:5" ht="30">
      <c r="A404" s="68" t="s">
        <v>752</v>
      </c>
      <c r="B404" s="64"/>
      <c r="C404" s="65" t="s">
        <v>536</v>
      </c>
      <c r="D404" s="64"/>
      <c r="E404" s="210"/>
    </row>
    <row r="405" spans="1:5" ht="15">
      <c r="A405" s="28" t="s">
        <v>742</v>
      </c>
      <c r="B405" s="64">
        <v>0</v>
      </c>
      <c r="C405" s="65">
        <v>0</v>
      </c>
      <c r="D405" s="64">
        <f>SUM(C405-B405)</f>
        <v>0</v>
      </c>
      <c r="E405" s="210">
        <v>0</v>
      </c>
    </row>
    <row r="406" spans="1:5" ht="15">
      <c r="A406" s="28" t="s">
        <v>534</v>
      </c>
      <c r="B406" s="64"/>
      <c r="C406" s="65">
        <v>250</v>
      </c>
      <c r="D406" s="64">
        <f>SUM(C406-B406)</f>
        <v>250</v>
      </c>
      <c r="E406" s="210"/>
    </row>
    <row r="407" spans="1:5" ht="15.75">
      <c r="A407" s="66"/>
      <c r="B407" s="64"/>
      <c r="C407" s="65"/>
      <c r="D407" s="64"/>
      <c r="E407" s="210"/>
    </row>
    <row r="408" spans="1:5" ht="15.75">
      <c r="A408" s="66" t="s">
        <v>716</v>
      </c>
      <c r="B408" s="64"/>
      <c r="C408" s="65"/>
      <c r="D408" s="64"/>
      <c r="E408" s="210"/>
    </row>
    <row r="409" spans="1:5" ht="15.75">
      <c r="A409" s="66"/>
      <c r="B409" s="64"/>
      <c r="C409" s="65"/>
      <c r="D409" s="64"/>
      <c r="E409" s="210"/>
    </row>
    <row r="410" spans="1:5" ht="15">
      <c r="A410" s="68" t="s">
        <v>753</v>
      </c>
      <c r="B410" s="64">
        <v>3</v>
      </c>
      <c r="C410" s="65">
        <v>3</v>
      </c>
      <c r="D410" s="64">
        <f>SUM(C410-B410)</f>
        <v>0</v>
      </c>
      <c r="E410" s="210">
        <f>+ROUND(+D410/B410*100,2)</f>
        <v>0</v>
      </c>
    </row>
    <row r="411" spans="1:5" ht="15">
      <c r="A411" s="68" t="s">
        <v>754</v>
      </c>
      <c r="B411" s="64">
        <v>1.5</v>
      </c>
      <c r="C411" s="65">
        <v>1.5</v>
      </c>
      <c r="D411" s="64">
        <f>SUM(C411-B411)</f>
        <v>0</v>
      </c>
      <c r="E411" s="210">
        <f>+ROUND(+D411/B411*100,2)</f>
        <v>0</v>
      </c>
    </row>
    <row r="412" spans="1:5" ht="15">
      <c r="A412" s="68" t="s">
        <v>755</v>
      </c>
      <c r="B412" s="64">
        <v>8</v>
      </c>
      <c r="C412" s="65">
        <v>8</v>
      </c>
      <c r="D412" s="64">
        <f>SUM(C412-B412)</f>
        <v>0</v>
      </c>
      <c r="E412" s="210">
        <f>+ROUND(+D412/B412*100,2)</f>
        <v>0</v>
      </c>
    </row>
    <row r="413" spans="1:5" ht="15">
      <c r="A413" s="68" t="s">
        <v>756</v>
      </c>
      <c r="B413" s="64">
        <v>5.95</v>
      </c>
      <c r="C413" s="65">
        <v>5.95</v>
      </c>
      <c r="D413" s="64">
        <f>SUM(C413-B413)</f>
        <v>0</v>
      </c>
      <c r="E413" s="210">
        <f>+ROUND(+D413/B413*100,2)</f>
        <v>0</v>
      </c>
    </row>
    <row r="414" spans="1:5" ht="15">
      <c r="A414" s="68" t="s">
        <v>757</v>
      </c>
      <c r="B414" s="64">
        <v>9.95</v>
      </c>
      <c r="C414" s="65">
        <v>9.95</v>
      </c>
      <c r="D414" s="64">
        <f>SUM(C414-B414)</f>
        <v>0</v>
      </c>
      <c r="E414" s="210">
        <f>+ROUND(+D414/B414*100,2)</f>
        <v>0</v>
      </c>
    </row>
    <row r="415" spans="1:5" ht="15">
      <c r="A415" s="68"/>
      <c r="B415" s="64"/>
      <c r="C415" s="65"/>
      <c r="D415" s="64"/>
      <c r="E415" s="210"/>
    </row>
    <row r="416" spans="1:5" ht="15.75">
      <c r="A416" s="66" t="s">
        <v>537</v>
      </c>
      <c r="B416" s="64"/>
      <c r="C416" s="65"/>
      <c r="D416" s="64"/>
      <c r="E416" s="210"/>
    </row>
    <row r="417" spans="1:5" ht="105">
      <c r="A417" s="68" t="s">
        <v>538</v>
      </c>
      <c r="B417" s="64" t="s">
        <v>540</v>
      </c>
      <c r="C417" s="65" t="s">
        <v>540</v>
      </c>
      <c r="D417" s="64" t="s">
        <v>541</v>
      </c>
      <c r="E417" s="210" t="s">
        <v>541</v>
      </c>
    </row>
    <row r="418" spans="1:7" ht="30">
      <c r="A418" s="68" t="s">
        <v>542</v>
      </c>
      <c r="B418" s="64"/>
      <c r="C418" s="65" t="s">
        <v>543</v>
      </c>
      <c r="D418" s="64">
        <v>220</v>
      </c>
      <c r="E418" s="288"/>
      <c r="G418" s="211"/>
    </row>
    <row r="419" spans="1:7" ht="30">
      <c r="A419" s="68" t="s">
        <v>544</v>
      </c>
      <c r="B419" s="64"/>
      <c r="C419" s="65" t="s">
        <v>545</v>
      </c>
      <c r="D419" s="64">
        <v>0.15</v>
      </c>
      <c r="E419" s="288"/>
      <c r="G419" s="211"/>
    </row>
    <row r="420" spans="1:5" ht="60">
      <c r="A420" s="68" t="s">
        <v>546</v>
      </c>
      <c r="B420" s="64" t="s">
        <v>547</v>
      </c>
      <c r="C420" s="65" t="s">
        <v>547</v>
      </c>
      <c r="D420" s="64">
        <v>0</v>
      </c>
      <c r="E420" s="210">
        <v>0</v>
      </c>
    </row>
    <row r="421" spans="1:5" ht="15">
      <c r="A421" s="68" t="s">
        <v>548</v>
      </c>
      <c r="B421" s="64" t="s">
        <v>549</v>
      </c>
      <c r="C421" s="65" t="s">
        <v>549</v>
      </c>
      <c r="D421" s="64">
        <v>0</v>
      </c>
      <c r="E421" s="210">
        <v>0</v>
      </c>
    </row>
    <row r="422" spans="1:5" ht="30">
      <c r="A422" s="155" t="s">
        <v>550</v>
      </c>
      <c r="B422" s="141" t="s">
        <v>551</v>
      </c>
      <c r="C422" s="161" t="s">
        <v>551</v>
      </c>
      <c r="D422" s="141">
        <v>0</v>
      </c>
      <c r="E422" s="291">
        <v>0</v>
      </c>
    </row>
  </sheetData>
  <mergeCells count="1">
    <mergeCell ref="A2:B2"/>
  </mergeCells>
  <printOptions/>
  <pageMargins left="0.7480314960629921" right="0.7480314960629921" top="0.984251968503937" bottom="0.984251968503937" header="0.5118110236220472" footer="0.5118110236220472"/>
  <pageSetup firstPageNumber="10" useFirstPageNumber="1" horizontalDpi="600" verticalDpi="600" orientation="portrait" paperSize="9" scale="67" r:id="rId1"/>
  <headerFooter alignWithMargins="0">
    <oddFooter>&amp;L&amp;F&amp;C&amp;P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34"/>
  <sheetViews>
    <sheetView workbookViewId="0" topLeftCell="A1">
      <selection activeCell="E33" sqref="E33"/>
    </sheetView>
  </sheetViews>
  <sheetFormatPr defaultColWidth="9.140625" defaultRowHeight="12.75"/>
  <cols>
    <col min="1" max="1" width="57.421875" style="80" customWidth="1"/>
    <col min="2" max="2" width="16.8515625" style="85" customWidth="1"/>
    <col min="3" max="4" width="16.8515625" style="80" customWidth="1"/>
    <col min="5" max="5" width="16.8515625" style="81" customWidth="1"/>
    <col min="6" max="6" width="1.8515625" style="80" customWidth="1"/>
    <col min="7" max="16384" width="9.140625" style="80" customWidth="1"/>
  </cols>
  <sheetData>
    <row r="1" ht="15.75">
      <c r="E1" s="281" t="s">
        <v>539</v>
      </c>
    </row>
    <row r="2" spans="1:2" ht="15.75">
      <c r="A2" s="106" t="s">
        <v>552</v>
      </c>
      <c r="B2" s="1"/>
    </row>
    <row r="3" ht="15">
      <c r="A3" s="84"/>
    </row>
    <row r="4" spans="1:5" s="14" customFormat="1" ht="15.75">
      <c r="A4" s="86"/>
      <c r="B4" s="6" t="s">
        <v>1054</v>
      </c>
      <c r="C4" s="6" t="s">
        <v>327</v>
      </c>
      <c r="D4" s="6" t="s">
        <v>1039</v>
      </c>
      <c r="E4" s="8" t="s">
        <v>1039</v>
      </c>
    </row>
    <row r="5" spans="2:5" s="14" customFormat="1" ht="15" customHeight="1">
      <c r="B5" s="41" t="s">
        <v>1038</v>
      </c>
      <c r="C5" s="41" t="s">
        <v>1038</v>
      </c>
      <c r="D5" s="41" t="s">
        <v>1041</v>
      </c>
      <c r="E5" s="42" t="s">
        <v>1041</v>
      </c>
    </row>
    <row r="6" spans="1:5" s="14" customFormat="1" ht="15" customHeight="1">
      <c r="A6" s="87"/>
      <c r="B6" s="44"/>
      <c r="C6" s="44"/>
      <c r="D6" s="88"/>
      <c r="E6" s="89"/>
    </row>
    <row r="7" spans="1:5" s="14" customFormat="1" ht="15" customHeight="1">
      <c r="A7" s="49"/>
      <c r="B7" s="13" t="s">
        <v>254</v>
      </c>
      <c r="C7" s="13" t="s">
        <v>254</v>
      </c>
      <c r="D7" s="17" t="s">
        <v>254</v>
      </c>
      <c r="E7" s="18" t="s">
        <v>832</v>
      </c>
    </row>
    <row r="8" spans="1:5" s="14" customFormat="1" ht="15" customHeight="1">
      <c r="A8" s="49"/>
      <c r="B8" s="13"/>
      <c r="C8" s="13"/>
      <c r="E8" s="15"/>
    </row>
    <row r="9" spans="1:5" s="14" customFormat="1" ht="15" customHeight="1">
      <c r="A9" s="90" t="s">
        <v>1055</v>
      </c>
      <c r="B9" s="13"/>
      <c r="C9" s="13"/>
      <c r="D9" s="17"/>
      <c r="E9" s="18"/>
    </row>
    <row r="10" spans="1:5" s="4" customFormat="1" ht="15" customHeight="1">
      <c r="A10" s="91"/>
      <c r="B10" s="92"/>
      <c r="C10" s="93"/>
      <c r="E10" s="94"/>
    </row>
    <row r="11" spans="1:5" s="4" customFormat="1" ht="15.75">
      <c r="A11" s="19" t="s">
        <v>1056</v>
      </c>
      <c r="B11" s="95"/>
      <c r="C11" s="21"/>
      <c r="D11" s="22"/>
      <c r="E11" s="96"/>
    </row>
    <row r="12" spans="1:5" s="4" customFormat="1" ht="15.75">
      <c r="A12" s="19"/>
      <c r="B12" s="95"/>
      <c r="C12" s="21"/>
      <c r="D12" s="22"/>
      <c r="E12" s="96"/>
    </row>
    <row r="13" spans="1:5" s="4" customFormat="1" ht="15">
      <c r="A13" s="31" t="s">
        <v>1057</v>
      </c>
      <c r="B13" s="24">
        <v>12</v>
      </c>
      <c r="C13" s="24">
        <v>12</v>
      </c>
      <c r="D13" s="25">
        <v>0</v>
      </c>
      <c r="E13" s="24">
        <v>0</v>
      </c>
    </row>
    <row r="14" spans="1:5" s="4" customFormat="1" ht="15">
      <c r="A14" s="31"/>
      <c r="B14" s="24"/>
      <c r="C14" s="24"/>
      <c r="D14" s="25"/>
      <c r="E14" s="24"/>
    </row>
    <row r="15" spans="1:5" s="4" customFormat="1" ht="15">
      <c r="A15" s="31" t="s">
        <v>1058</v>
      </c>
      <c r="B15" s="24">
        <v>15</v>
      </c>
      <c r="C15" s="24">
        <v>18</v>
      </c>
      <c r="D15" s="25">
        <v>3</v>
      </c>
      <c r="E15" s="24">
        <v>20</v>
      </c>
    </row>
    <row r="16" spans="1:5" s="4" customFormat="1" ht="15">
      <c r="A16" s="31"/>
      <c r="B16" s="24"/>
      <c r="C16" s="24"/>
      <c r="D16" s="25"/>
      <c r="E16" s="24"/>
    </row>
    <row r="17" spans="1:5" s="4" customFormat="1" ht="15">
      <c r="A17" s="31" t="s">
        <v>1059</v>
      </c>
      <c r="B17" s="24">
        <v>18</v>
      </c>
      <c r="C17" s="24">
        <v>25</v>
      </c>
      <c r="D17" s="25">
        <v>7</v>
      </c>
      <c r="E17" s="24">
        <v>38.89</v>
      </c>
    </row>
    <row r="18" spans="1:5" s="4" customFormat="1" ht="15">
      <c r="A18" s="31"/>
      <c r="B18" s="24"/>
      <c r="C18" s="24"/>
      <c r="D18" s="25"/>
      <c r="E18" s="24"/>
    </row>
    <row r="19" spans="1:5" s="4" customFormat="1" ht="15">
      <c r="A19" s="27" t="s">
        <v>1060</v>
      </c>
      <c r="B19" s="24">
        <v>204.34</v>
      </c>
      <c r="C19" s="24">
        <v>204.34</v>
      </c>
      <c r="D19" s="25">
        <v>0</v>
      </c>
      <c r="E19" s="24">
        <v>0</v>
      </c>
    </row>
    <row r="20" spans="1:5" s="4" customFormat="1" ht="15">
      <c r="A20" s="27"/>
      <c r="B20" s="24"/>
      <c r="C20" s="24"/>
      <c r="D20" s="25"/>
      <c r="E20" s="24"/>
    </row>
    <row r="21" spans="1:5" s="4" customFormat="1" ht="15">
      <c r="A21" s="27" t="s">
        <v>1061</v>
      </c>
      <c r="B21" s="24">
        <v>236.54</v>
      </c>
      <c r="C21" s="24">
        <v>236.54</v>
      </c>
      <c r="D21" s="25">
        <v>0</v>
      </c>
      <c r="E21" s="24">
        <v>0</v>
      </c>
    </row>
    <row r="22" spans="1:5" s="4" customFormat="1" ht="15">
      <c r="A22" s="27"/>
      <c r="B22" s="24"/>
      <c r="C22" s="24"/>
      <c r="D22" s="25"/>
      <c r="E22" s="24"/>
    </row>
    <row r="23" spans="1:5" s="4" customFormat="1" ht="15">
      <c r="A23" s="27" t="s">
        <v>1062</v>
      </c>
      <c r="B23" s="24">
        <v>266.66</v>
      </c>
      <c r="C23" s="24">
        <v>266.66</v>
      </c>
      <c r="D23" s="25">
        <v>0</v>
      </c>
      <c r="E23" s="24">
        <v>0</v>
      </c>
    </row>
    <row r="24" spans="1:5" s="4" customFormat="1" ht="15">
      <c r="A24" s="27"/>
      <c r="B24" s="24"/>
      <c r="C24" s="24"/>
      <c r="D24" s="25"/>
      <c r="E24" s="24"/>
    </row>
    <row r="25" spans="1:5" s="4" customFormat="1" ht="15">
      <c r="A25" s="27" t="s">
        <v>1063</v>
      </c>
      <c r="B25" s="24">
        <v>3</v>
      </c>
      <c r="C25" s="24">
        <v>3</v>
      </c>
      <c r="D25" s="25">
        <v>0</v>
      </c>
      <c r="E25" s="24">
        <v>0</v>
      </c>
    </row>
    <row r="26" spans="1:5" s="4" customFormat="1" ht="15">
      <c r="A26" s="27"/>
      <c r="B26" s="24"/>
      <c r="C26" s="24"/>
      <c r="D26" s="25"/>
      <c r="E26" s="24"/>
    </row>
    <row r="27" spans="1:5" s="14" customFormat="1" ht="15">
      <c r="A27" s="27" t="s">
        <v>1064</v>
      </c>
      <c r="B27" s="57">
        <v>5</v>
      </c>
      <c r="C27" s="24">
        <v>5</v>
      </c>
      <c r="D27" s="25">
        <v>0</v>
      </c>
      <c r="E27" s="24">
        <v>0</v>
      </c>
    </row>
    <row r="28" spans="1:5" s="14" customFormat="1" ht="15">
      <c r="A28" s="27"/>
      <c r="B28" s="57"/>
      <c r="C28" s="57"/>
      <c r="D28" s="58"/>
      <c r="E28" s="57"/>
    </row>
    <row r="29" spans="1:5" s="14" customFormat="1" ht="15">
      <c r="A29" s="27" t="s">
        <v>1065</v>
      </c>
      <c r="B29" s="57">
        <v>6</v>
      </c>
      <c r="C29" s="24">
        <v>6</v>
      </c>
      <c r="D29" s="25">
        <v>0</v>
      </c>
      <c r="E29" s="24">
        <v>0</v>
      </c>
    </row>
    <row r="30" spans="1:5" s="14" customFormat="1" ht="15">
      <c r="A30" s="27"/>
      <c r="B30" s="57"/>
      <c r="C30" s="57"/>
      <c r="D30" s="58"/>
      <c r="E30" s="57"/>
    </row>
    <row r="31" spans="1:5" s="14" customFormat="1" ht="15">
      <c r="A31" s="27" t="s">
        <v>1066</v>
      </c>
      <c r="B31" s="24">
        <v>160.38</v>
      </c>
      <c r="C31" s="24">
        <v>160.38</v>
      </c>
      <c r="D31" s="25">
        <v>0</v>
      </c>
      <c r="E31" s="24">
        <v>0</v>
      </c>
    </row>
    <row r="32" spans="1:5" s="4" customFormat="1" ht="15">
      <c r="A32" s="98"/>
      <c r="B32" s="99"/>
      <c r="C32" s="100"/>
      <c r="D32" s="101"/>
      <c r="E32" s="102"/>
    </row>
    <row r="33" spans="1:5" s="4" customFormat="1" ht="15">
      <c r="A33" s="36"/>
      <c r="B33" s="39"/>
      <c r="E33" s="37"/>
    </row>
    <row r="34" spans="1:5" s="104" customFormat="1" ht="15">
      <c r="A34" s="80"/>
      <c r="B34" s="103"/>
      <c r="E34" s="105"/>
    </row>
    <row r="56" ht="6" customHeight="1"/>
    <row r="105" ht="4.5" customHeight="1"/>
  </sheetData>
  <printOptions/>
  <pageMargins left="0.75" right="0.75" top="1" bottom="1" header="0.5" footer="0.5"/>
  <pageSetup fitToHeight="1" fitToWidth="1" horizontalDpi="600" verticalDpi="600" orientation="portrait" paperSize="9" scale="70" r:id="rId1"/>
  <headerFooter alignWithMargins="0">
    <oddFooter>&amp;L&amp;F&amp;C20</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88"/>
  <sheetViews>
    <sheetView workbookViewId="0" topLeftCell="A1">
      <selection activeCell="E22" sqref="E22"/>
    </sheetView>
  </sheetViews>
  <sheetFormatPr defaultColWidth="9.140625" defaultRowHeight="12.75"/>
  <cols>
    <col min="1" max="1" width="46.421875" style="109" customWidth="1"/>
    <col min="2" max="2" width="6.7109375" style="4" customWidth="1"/>
    <col min="3" max="3" width="23.28125" style="4" customWidth="1"/>
    <col min="4" max="4" width="16.8515625" style="120" customWidth="1"/>
    <col min="5" max="6" width="16.8515625" style="4" customWidth="1"/>
    <col min="7" max="7" width="16.8515625" style="37" customWidth="1"/>
    <col min="8" max="8" width="2.7109375" style="4" customWidth="1"/>
    <col min="9" max="9" width="11.140625" style="4" customWidth="1"/>
    <col min="10" max="16384" width="9.140625" style="4" customWidth="1"/>
  </cols>
  <sheetData>
    <row r="1" ht="15.75">
      <c r="G1" s="281" t="s">
        <v>539</v>
      </c>
    </row>
    <row r="2" spans="1:4" ht="15.75">
      <c r="A2" s="338" t="s">
        <v>558</v>
      </c>
      <c r="B2" s="338"/>
      <c r="C2" s="338"/>
      <c r="D2" s="338"/>
    </row>
    <row r="4" spans="4:7" ht="15.75">
      <c r="D4" s="6" t="s">
        <v>1054</v>
      </c>
      <c r="E4" s="6" t="s">
        <v>327</v>
      </c>
      <c r="F4" s="6" t="s">
        <v>1039</v>
      </c>
      <c r="G4" s="8" t="s">
        <v>1039</v>
      </c>
    </row>
    <row r="5" spans="4:7" ht="15.75">
      <c r="D5" s="9" t="s">
        <v>1038</v>
      </c>
      <c r="E5" s="9" t="s">
        <v>1038</v>
      </c>
      <c r="F5" s="9" t="s">
        <v>1041</v>
      </c>
      <c r="G5" s="11" t="s">
        <v>1041</v>
      </c>
    </row>
    <row r="6" spans="1:7" ht="15.75">
      <c r="A6" s="107"/>
      <c r="B6" s="108"/>
      <c r="C6" s="108"/>
      <c r="D6" s="13"/>
      <c r="E6" s="13"/>
      <c r="F6" s="50"/>
      <c r="G6" s="15"/>
    </row>
    <row r="7" spans="1:7" ht="15.75">
      <c r="A7" s="167"/>
      <c r="D7" s="13" t="s">
        <v>254</v>
      </c>
      <c r="E7" s="13" t="s">
        <v>254</v>
      </c>
      <c r="F7" s="13" t="s">
        <v>254</v>
      </c>
      <c r="G7" s="18" t="s">
        <v>832</v>
      </c>
    </row>
    <row r="8" spans="1:7" ht="15.75">
      <c r="A8" s="167"/>
      <c r="D8" s="13"/>
      <c r="E8" s="13"/>
      <c r="F8" s="50"/>
      <c r="G8" s="15"/>
    </row>
    <row r="9" spans="1:7" ht="15.75">
      <c r="A9" s="122" t="s">
        <v>253</v>
      </c>
      <c r="B9" s="109"/>
      <c r="C9" s="109"/>
      <c r="D9" s="13"/>
      <c r="E9" s="13"/>
      <c r="F9" s="13"/>
      <c r="G9" s="18"/>
    </row>
    <row r="10" spans="1:7" ht="15.75">
      <c r="A10" s="123"/>
      <c r="D10" s="110"/>
      <c r="E10" s="110"/>
      <c r="F10" s="93"/>
      <c r="G10" s="94"/>
    </row>
    <row r="11" spans="1:7" ht="31.5">
      <c r="A11" s="32" t="s">
        <v>255</v>
      </c>
      <c r="B11" s="22"/>
      <c r="C11" s="22"/>
      <c r="D11" s="111"/>
      <c r="E11" s="21"/>
      <c r="F11" s="21"/>
      <c r="G11" s="96"/>
    </row>
    <row r="12" spans="1:7" ht="15.75">
      <c r="A12" s="23"/>
      <c r="B12" s="22"/>
      <c r="C12" s="22"/>
      <c r="D12" s="111"/>
      <c r="E12" s="112"/>
      <c r="F12" s="21"/>
      <c r="G12" s="96"/>
    </row>
    <row r="13" spans="1:7" ht="15">
      <c r="A13" s="23" t="s">
        <v>256</v>
      </c>
      <c r="B13" s="22"/>
      <c r="C13" s="22" t="s">
        <v>257</v>
      </c>
      <c r="D13" s="24">
        <v>2250</v>
      </c>
      <c r="E13" s="24">
        <f>D13</f>
        <v>2250</v>
      </c>
      <c r="F13" s="24">
        <f>SUM(E13-D13)</f>
        <v>0</v>
      </c>
      <c r="G13" s="24">
        <f>+ROUND(+F13/D13*100,2)</f>
        <v>0</v>
      </c>
    </row>
    <row r="14" spans="1:7" ht="15">
      <c r="A14" s="23" t="s">
        <v>258</v>
      </c>
      <c r="B14" s="22" t="s">
        <v>259</v>
      </c>
      <c r="C14" s="22"/>
      <c r="D14" s="24">
        <v>2750</v>
      </c>
      <c r="E14" s="24">
        <f>D14</f>
        <v>2750</v>
      </c>
      <c r="F14" s="24">
        <f>SUM(E14-D14)</f>
        <v>0</v>
      </c>
      <c r="G14" s="24">
        <f>+ROUND(+F14/D14*100,2)</f>
        <v>0</v>
      </c>
    </row>
    <row r="15" spans="1:7" ht="15">
      <c r="A15" s="23" t="s">
        <v>260</v>
      </c>
      <c r="B15" s="22" t="s">
        <v>259</v>
      </c>
      <c r="C15" s="22"/>
      <c r="D15" s="24">
        <v>4000</v>
      </c>
      <c r="E15" s="24">
        <f>D15</f>
        <v>4000</v>
      </c>
      <c r="F15" s="24">
        <f>SUM(E15-D15)</f>
        <v>0</v>
      </c>
      <c r="G15" s="24">
        <f>+ROUND(+F15/D15*100,2)</f>
        <v>0</v>
      </c>
    </row>
    <row r="16" spans="1:7" ht="15">
      <c r="A16" s="23" t="s">
        <v>261</v>
      </c>
      <c r="B16" s="22" t="s">
        <v>259</v>
      </c>
      <c r="C16" s="22"/>
      <c r="D16" s="24">
        <v>8500</v>
      </c>
      <c r="E16" s="24">
        <f>D16</f>
        <v>8500</v>
      </c>
      <c r="F16" s="24">
        <f>SUM(E16-D16)</f>
        <v>0</v>
      </c>
      <c r="G16" s="24">
        <f>+ROUND(+F16/D16*100,2)</f>
        <v>0</v>
      </c>
    </row>
    <row r="17" spans="1:7" ht="15">
      <c r="A17" s="23"/>
      <c r="B17" s="22"/>
      <c r="C17" s="22"/>
      <c r="D17" s="24"/>
      <c r="E17" s="113"/>
      <c r="F17" s="24"/>
      <c r="G17" s="24"/>
    </row>
    <row r="18" spans="1:7" ht="31.5">
      <c r="A18" s="32" t="s">
        <v>262</v>
      </c>
      <c r="B18" s="22"/>
      <c r="C18" s="22"/>
      <c r="D18" s="24"/>
      <c r="E18" s="113"/>
      <c r="F18" s="24"/>
      <c r="G18" s="24"/>
    </row>
    <row r="19" spans="1:7" ht="15">
      <c r="A19" s="23"/>
      <c r="B19" s="22"/>
      <c r="C19" s="22"/>
      <c r="D19" s="24"/>
      <c r="E19" s="113"/>
      <c r="F19" s="24"/>
      <c r="G19" s="24"/>
    </row>
    <row r="20" spans="1:7" ht="15">
      <c r="A20" s="23" t="s">
        <v>263</v>
      </c>
      <c r="B20" s="22"/>
      <c r="C20" s="22" t="s">
        <v>257</v>
      </c>
      <c r="D20" s="24">
        <v>1000</v>
      </c>
      <c r="E20" s="24">
        <f>D20</f>
        <v>1000</v>
      </c>
      <c r="F20" s="24">
        <f>SUM(E20-D20)</f>
        <v>0</v>
      </c>
      <c r="G20" s="24">
        <f>+ROUND(+F20/D20*100,2)</f>
        <v>0</v>
      </c>
    </row>
    <row r="21" spans="1:7" ht="15.75">
      <c r="A21" s="32" t="s">
        <v>264</v>
      </c>
      <c r="B21" s="22"/>
      <c r="C21" s="22"/>
      <c r="D21" s="24"/>
      <c r="E21" s="24"/>
      <c r="F21" s="24"/>
      <c r="G21" s="24"/>
    </row>
    <row r="22" spans="1:7" ht="30">
      <c r="A22" s="23" t="s">
        <v>265</v>
      </c>
      <c r="B22" s="22" t="s">
        <v>266</v>
      </c>
      <c r="C22" s="114"/>
      <c r="D22" s="24">
        <v>1250</v>
      </c>
      <c r="E22" s="24">
        <f>D22</f>
        <v>1250</v>
      </c>
      <c r="F22" s="24">
        <f>SUM(E22-D22)</f>
        <v>0</v>
      </c>
      <c r="G22" s="24">
        <f>+ROUND(+F22/D22*100,2)</f>
        <v>0</v>
      </c>
    </row>
    <row r="23" spans="1:7" ht="30">
      <c r="A23" s="23" t="s">
        <v>267</v>
      </c>
      <c r="B23" s="22" t="s">
        <v>266</v>
      </c>
      <c r="C23" s="114"/>
      <c r="D23" s="24">
        <v>1250</v>
      </c>
      <c r="E23" s="24">
        <f>D23</f>
        <v>1250</v>
      </c>
      <c r="F23" s="24">
        <f>SUM(E23-D23)</f>
        <v>0</v>
      </c>
      <c r="G23" s="24">
        <f>+ROUND(+F23/D23*100,2)</f>
        <v>0</v>
      </c>
    </row>
    <row r="24" spans="1:7" ht="15">
      <c r="A24" s="23" t="s">
        <v>275</v>
      </c>
      <c r="B24" s="22" t="s">
        <v>266</v>
      </c>
      <c r="C24" s="114"/>
      <c r="D24" s="24">
        <v>1250</v>
      </c>
      <c r="E24" s="24">
        <f>D24</f>
        <v>1250</v>
      </c>
      <c r="F24" s="24">
        <f>SUM(E24-D24)</f>
        <v>0</v>
      </c>
      <c r="G24" s="24">
        <f>+ROUND(+F24/D24*100,2)</f>
        <v>0</v>
      </c>
    </row>
    <row r="25" spans="1:7" ht="15">
      <c r="A25" s="23"/>
      <c r="B25" s="22"/>
      <c r="C25" s="22"/>
      <c r="D25" s="24"/>
      <c r="E25" s="24"/>
      <c r="F25" s="24"/>
      <c r="G25" s="24"/>
    </row>
    <row r="26" spans="1:7" ht="15">
      <c r="A26" s="23"/>
      <c r="B26" s="22"/>
      <c r="C26" s="22"/>
      <c r="D26" s="24"/>
      <c r="E26" s="24"/>
      <c r="F26" s="24"/>
      <c r="G26" s="24"/>
    </row>
    <row r="27" spans="1:7" ht="31.5">
      <c r="A27" s="32" t="s">
        <v>276</v>
      </c>
      <c r="B27" s="22"/>
      <c r="C27" s="22"/>
      <c r="D27" s="24"/>
      <c r="E27" s="24"/>
      <c r="F27" s="24"/>
      <c r="G27" s="24"/>
    </row>
    <row r="28" spans="1:7" ht="15">
      <c r="A28" s="23"/>
      <c r="B28" s="22"/>
      <c r="C28" s="22"/>
      <c r="D28" s="24"/>
      <c r="E28" s="24"/>
      <c r="F28" s="24"/>
      <c r="G28" s="24"/>
    </row>
    <row r="29" spans="1:7" ht="15">
      <c r="A29" s="23" t="s">
        <v>277</v>
      </c>
      <c r="B29" s="22"/>
      <c r="C29" s="22" t="s">
        <v>257</v>
      </c>
      <c r="D29" s="24">
        <v>2750</v>
      </c>
      <c r="E29" s="24">
        <f>D29</f>
        <v>2750</v>
      </c>
      <c r="F29" s="24">
        <f>SUM(E29-D29)</f>
        <v>0</v>
      </c>
      <c r="G29" s="24">
        <f>+ROUND(+F29/D29*100,2)</f>
        <v>0</v>
      </c>
    </row>
    <row r="30" spans="1:7" ht="30">
      <c r="A30" s="23" t="s">
        <v>278</v>
      </c>
      <c r="B30" s="22"/>
      <c r="C30" s="22" t="s">
        <v>257</v>
      </c>
      <c r="D30" s="24">
        <v>4500</v>
      </c>
      <c r="E30" s="24">
        <f>D30</f>
        <v>4500</v>
      </c>
      <c r="F30" s="24">
        <f>SUM(E30-D30)</f>
        <v>0</v>
      </c>
      <c r="G30" s="24">
        <f>+ROUND(+F30/D30*100,2)</f>
        <v>0</v>
      </c>
    </row>
    <row r="31" spans="1:7" ht="30">
      <c r="A31" s="23" t="s">
        <v>279</v>
      </c>
      <c r="B31" s="22"/>
      <c r="C31" s="22" t="s">
        <v>257</v>
      </c>
      <c r="D31" s="24">
        <v>10000</v>
      </c>
      <c r="E31" s="24">
        <f>D31</f>
        <v>10000</v>
      </c>
      <c r="F31" s="24">
        <f>SUM(E31-D31)</f>
        <v>0</v>
      </c>
      <c r="G31" s="24">
        <f>+ROUND(+F31/D31*100,2)</f>
        <v>0</v>
      </c>
    </row>
    <row r="32" spans="1:7" ht="15">
      <c r="A32" s="23" t="s">
        <v>280</v>
      </c>
      <c r="B32" s="22"/>
      <c r="C32" s="22" t="s">
        <v>257</v>
      </c>
      <c r="D32" s="24">
        <v>12500</v>
      </c>
      <c r="E32" s="24">
        <f>D32</f>
        <v>12500</v>
      </c>
      <c r="F32" s="24">
        <f>SUM(E32-D32)</f>
        <v>0</v>
      </c>
      <c r="G32" s="24">
        <f>+ROUND(+F32/D32*100,2)</f>
        <v>0</v>
      </c>
    </row>
    <row r="33" spans="1:7" ht="15">
      <c r="A33" s="23"/>
      <c r="B33" s="22"/>
      <c r="C33" s="22"/>
      <c r="D33" s="24"/>
      <c r="E33" s="24"/>
      <c r="F33" s="24"/>
      <c r="G33" s="24"/>
    </row>
    <row r="34" spans="1:7" ht="15">
      <c r="A34" s="23"/>
      <c r="B34" s="22"/>
      <c r="C34" s="22"/>
      <c r="D34" s="24"/>
      <c r="E34" s="24"/>
      <c r="F34" s="24"/>
      <c r="G34" s="24"/>
    </row>
    <row r="35" spans="1:7" ht="31.5">
      <c r="A35" s="32" t="s">
        <v>281</v>
      </c>
      <c r="B35" s="22"/>
      <c r="C35" s="22"/>
      <c r="D35" s="24"/>
      <c r="E35" s="24"/>
      <c r="F35" s="24"/>
      <c r="G35" s="24"/>
    </row>
    <row r="36" spans="1:7" ht="15">
      <c r="A36" s="23"/>
      <c r="B36" s="22"/>
      <c r="C36" s="22"/>
      <c r="D36" s="24"/>
      <c r="E36" s="24"/>
      <c r="F36" s="24"/>
      <c r="G36" s="24"/>
    </row>
    <row r="37" spans="1:8" ht="15">
      <c r="A37" s="23" t="s">
        <v>307</v>
      </c>
      <c r="B37" s="22"/>
      <c r="C37" s="22" t="s">
        <v>257</v>
      </c>
      <c r="D37" s="24">
        <v>1000</v>
      </c>
      <c r="E37" s="24">
        <f>D37</f>
        <v>1000</v>
      </c>
      <c r="F37" s="24">
        <f>SUM(E37-D37)</f>
        <v>0</v>
      </c>
      <c r="G37" s="24">
        <f>+ROUND(+F37/D37*100,2)</f>
        <v>0</v>
      </c>
      <c r="H37" s="115"/>
    </row>
    <row r="38" spans="1:8" ht="30">
      <c r="A38" s="23" t="s">
        <v>308</v>
      </c>
      <c r="B38" s="22"/>
      <c r="C38" s="22" t="s">
        <v>257</v>
      </c>
      <c r="D38" s="24">
        <v>1000</v>
      </c>
      <c r="E38" s="24">
        <f aca="true" t="shared" si="0" ref="E38:E44">D38</f>
        <v>1000</v>
      </c>
      <c r="F38" s="24">
        <f aca="true" t="shared" si="1" ref="F38:F44">SUM(E38-D38)</f>
        <v>0</v>
      </c>
      <c r="G38" s="24">
        <f aca="true" t="shared" si="2" ref="G38:G44">+ROUND(+F38/D38*100,2)</f>
        <v>0</v>
      </c>
      <c r="H38" s="115"/>
    </row>
    <row r="39" spans="1:8" ht="30">
      <c r="A39" s="23" t="s">
        <v>309</v>
      </c>
      <c r="B39" s="22"/>
      <c r="C39" s="22" t="s">
        <v>257</v>
      </c>
      <c r="D39" s="24">
        <v>1000</v>
      </c>
      <c r="E39" s="24">
        <f t="shared" si="0"/>
        <v>1000</v>
      </c>
      <c r="F39" s="24">
        <f t="shared" si="1"/>
        <v>0</v>
      </c>
      <c r="G39" s="24">
        <f t="shared" si="2"/>
        <v>0</v>
      </c>
      <c r="H39" s="115"/>
    </row>
    <row r="40" spans="1:10" ht="15">
      <c r="A40" s="23" t="s">
        <v>310</v>
      </c>
      <c r="B40" s="22"/>
      <c r="C40" s="22" t="s">
        <v>257</v>
      </c>
      <c r="D40" s="24">
        <v>1000</v>
      </c>
      <c r="E40" s="24">
        <f t="shared" si="0"/>
        <v>1000</v>
      </c>
      <c r="F40" s="24">
        <f t="shared" si="1"/>
        <v>0</v>
      </c>
      <c r="G40" s="24">
        <f t="shared" si="2"/>
        <v>0</v>
      </c>
      <c r="H40" s="115"/>
      <c r="J40" s="14"/>
    </row>
    <row r="41" spans="1:8" ht="15">
      <c r="A41" s="23" t="s">
        <v>277</v>
      </c>
      <c r="B41" s="22"/>
      <c r="C41" s="22" t="s">
        <v>257</v>
      </c>
      <c r="D41" s="24">
        <v>1000</v>
      </c>
      <c r="E41" s="24">
        <f t="shared" si="0"/>
        <v>1000</v>
      </c>
      <c r="F41" s="24">
        <f t="shared" si="1"/>
        <v>0</v>
      </c>
      <c r="G41" s="24">
        <f t="shared" si="2"/>
        <v>0</v>
      </c>
      <c r="H41" s="115"/>
    </row>
    <row r="42" spans="1:7" ht="30">
      <c r="A42" s="23" t="s">
        <v>278</v>
      </c>
      <c r="B42" s="22"/>
      <c r="C42" s="22" t="s">
        <v>257</v>
      </c>
      <c r="D42" s="24">
        <v>1550</v>
      </c>
      <c r="E42" s="24">
        <f t="shared" si="0"/>
        <v>1550</v>
      </c>
      <c r="F42" s="24">
        <f t="shared" si="1"/>
        <v>0</v>
      </c>
      <c r="G42" s="24">
        <f t="shared" si="2"/>
        <v>0</v>
      </c>
    </row>
    <row r="43" spans="1:7" ht="30">
      <c r="A43" s="23" t="s">
        <v>279</v>
      </c>
      <c r="B43" s="22"/>
      <c r="C43" s="22" t="s">
        <v>257</v>
      </c>
      <c r="D43" s="24">
        <v>2650</v>
      </c>
      <c r="E43" s="24">
        <f t="shared" si="0"/>
        <v>2650</v>
      </c>
      <c r="F43" s="24">
        <f t="shared" si="1"/>
        <v>0</v>
      </c>
      <c r="G43" s="24">
        <f t="shared" si="2"/>
        <v>0</v>
      </c>
    </row>
    <row r="44" spans="1:9" ht="15">
      <c r="A44" s="23" t="s">
        <v>280</v>
      </c>
      <c r="B44" s="22"/>
      <c r="C44" s="22" t="s">
        <v>257</v>
      </c>
      <c r="D44" s="24">
        <v>5250</v>
      </c>
      <c r="E44" s="24">
        <f t="shared" si="0"/>
        <v>5250</v>
      </c>
      <c r="F44" s="24">
        <f t="shared" si="1"/>
        <v>0</v>
      </c>
      <c r="G44" s="24">
        <f t="shared" si="2"/>
        <v>0</v>
      </c>
      <c r="H44" s="115"/>
      <c r="I44" s="116"/>
    </row>
    <row r="45" spans="1:7" ht="15">
      <c r="A45" s="23"/>
      <c r="B45" s="22"/>
      <c r="C45" s="22"/>
      <c r="D45" s="24"/>
      <c r="E45" s="24"/>
      <c r="F45" s="24"/>
      <c r="G45" s="24"/>
    </row>
    <row r="46" spans="1:7" ht="15.75">
      <c r="A46" s="32" t="s">
        <v>311</v>
      </c>
      <c r="B46" s="22"/>
      <c r="C46" s="22"/>
      <c r="D46" s="24"/>
      <c r="E46" s="24"/>
      <c r="F46" s="24"/>
      <c r="G46" s="24"/>
    </row>
    <row r="47" spans="1:7" ht="15">
      <c r="A47" s="23"/>
      <c r="B47" s="22"/>
      <c r="C47" s="22"/>
      <c r="D47" s="24"/>
      <c r="E47" s="24"/>
      <c r="F47" s="24"/>
      <c r="G47" s="24"/>
    </row>
    <row r="48" spans="1:7" ht="15">
      <c r="A48" s="23" t="s">
        <v>312</v>
      </c>
      <c r="B48" s="22"/>
      <c r="C48" s="22" t="s">
        <v>257</v>
      </c>
      <c r="D48" s="24">
        <v>800</v>
      </c>
      <c r="E48" s="24">
        <f>D48</f>
        <v>800</v>
      </c>
      <c r="F48" s="24">
        <f>SUM(E48-D48)</f>
        <v>0</v>
      </c>
      <c r="G48" s="24">
        <f>+ROUND(+F48/D48*100,2)</f>
        <v>0</v>
      </c>
    </row>
    <row r="49" spans="1:7" ht="30">
      <c r="A49" s="23" t="s">
        <v>313</v>
      </c>
      <c r="B49" s="22"/>
      <c r="C49" s="22" t="s">
        <v>257</v>
      </c>
      <c r="D49" s="24">
        <v>800</v>
      </c>
      <c r="E49" s="24">
        <f>D49</f>
        <v>800</v>
      </c>
      <c r="F49" s="24">
        <f>SUM(E49-D49)</f>
        <v>0</v>
      </c>
      <c r="G49" s="24">
        <f>+ROUND(+F49/D49*100,2)</f>
        <v>0</v>
      </c>
    </row>
    <row r="50" spans="1:7" ht="15">
      <c r="A50" s="23" t="s">
        <v>314</v>
      </c>
      <c r="B50" s="22"/>
      <c r="C50" s="22" t="s">
        <v>257</v>
      </c>
      <c r="D50" s="24">
        <v>1300</v>
      </c>
      <c r="E50" s="24">
        <f>D50</f>
        <v>1300</v>
      </c>
      <c r="F50" s="24">
        <f>SUM(E50-D50)</f>
        <v>0</v>
      </c>
      <c r="G50" s="24">
        <f>+ROUND(+F50/D50*100,2)</f>
        <v>0</v>
      </c>
    </row>
    <row r="51" spans="1:7" ht="15">
      <c r="A51" s="23" t="s">
        <v>315</v>
      </c>
      <c r="B51" s="22"/>
      <c r="C51" s="22" t="s">
        <v>257</v>
      </c>
      <c r="D51" s="24">
        <v>275</v>
      </c>
      <c r="E51" s="24">
        <f>D51</f>
        <v>275</v>
      </c>
      <c r="F51" s="24">
        <f>SUM(E51-D51)</f>
        <v>0</v>
      </c>
      <c r="G51" s="24">
        <f>+ROUND(+F51/D51*100,2)</f>
        <v>0</v>
      </c>
    </row>
    <row r="52" spans="1:7" ht="30">
      <c r="A52" s="124" t="s">
        <v>316</v>
      </c>
      <c r="B52" s="117"/>
      <c r="C52" s="117" t="s">
        <v>257</v>
      </c>
      <c r="D52" s="118">
        <v>200</v>
      </c>
      <c r="E52" s="118">
        <f>D52</f>
        <v>200</v>
      </c>
      <c r="F52" s="118">
        <f>SUM(E52-D52)</f>
        <v>0</v>
      </c>
      <c r="G52" s="118">
        <f>+ROUND(+F52/D52*100,2)</f>
        <v>0</v>
      </c>
    </row>
    <row r="53" spans="1:7" ht="15">
      <c r="A53" s="35"/>
      <c r="B53" s="22"/>
      <c r="C53" s="22"/>
      <c r="D53" s="119"/>
      <c r="E53" s="22"/>
      <c r="F53" s="22"/>
      <c r="G53" s="286"/>
    </row>
    <row r="54" spans="1:7" ht="15">
      <c r="A54" s="35"/>
      <c r="B54" s="22"/>
      <c r="C54" s="22"/>
      <c r="D54" s="119"/>
      <c r="E54" s="22"/>
      <c r="F54" s="22"/>
      <c r="G54" s="286"/>
    </row>
    <row r="55" spans="1:7" ht="15">
      <c r="A55" s="35"/>
      <c r="B55" s="22"/>
      <c r="C55" s="22"/>
      <c r="D55" s="119"/>
      <c r="E55" s="22"/>
      <c r="F55" s="22"/>
      <c r="G55" s="286"/>
    </row>
    <row r="56" spans="1:7" ht="15">
      <c r="A56" s="35"/>
      <c r="B56" s="22"/>
      <c r="C56" s="22"/>
      <c r="D56" s="119"/>
      <c r="E56" s="22"/>
      <c r="F56" s="22"/>
      <c r="G56" s="286"/>
    </row>
    <row r="57" spans="1:7" ht="15">
      <c r="A57" s="35"/>
      <c r="B57" s="22"/>
      <c r="C57" s="22"/>
      <c r="D57" s="119"/>
      <c r="E57" s="22"/>
      <c r="F57" s="22"/>
      <c r="G57" s="286"/>
    </row>
    <row r="58" spans="1:7" ht="15">
      <c r="A58" s="35"/>
      <c r="B58" s="22"/>
      <c r="C58" s="22"/>
      <c r="D58" s="119"/>
      <c r="E58" s="22"/>
      <c r="F58" s="22"/>
      <c r="G58" s="286"/>
    </row>
    <row r="59" spans="1:7" ht="15">
      <c r="A59" s="35"/>
      <c r="B59" s="22"/>
      <c r="C59" s="22"/>
      <c r="D59" s="119"/>
      <c r="E59" s="22"/>
      <c r="F59" s="22"/>
      <c r="G59" s="286"/>
    </row>
    <row r="60" spans="1:7" ht="15">
      <c r="A60" s="35"/>
      <c r="B60" s="22"/>
      <c r="C60" s="22"/>
      <c r="D60" s="119"/>
      <c r="E60" s="22"/>
      <c r="F60" s="22"/>
      <c r="G60" s="286"/>
    </row>
    <row r="61" spans="1:7" ht="15">
      <c r="A61" s="35"/>
      <c r="B61" s="22"/>
      <c r="C61" s="22"/>
      <c r="D61" s="119"/>
      <c r="E61" s="22"/>
      <c r="F61" s="22"/>
      <c r="G61" s="286"/>
    </row>
    <row r="62" spans="1:7" ht="15">
      <c r="A62" s="35"/>
      <c r="B62" s="22"/>
      <c r="C62" s="22"/>
      <c r="D62" s="119"/>
      <c r="E62" s="22"/>
      <c r="F62" s="22"/>
      <c r="G62" s="286"/>
    </row>
    <row r="63" spans="1:7" ht="15">
      <c r="A63" s="35"/>
      <c r="B63" s="22"/>
      <c r="C63" s="22"/>
      <c r="D63" s="119"/>
      <c r="E63" s="22"/>
      <c r="F63" s="22"/>
      <c r="G63" s="286"/>
    </row>
    <row r="64" spans="1:7" ht="15">
      <c r="A64" s="35"/>
      <c r="B64" s="22"/>
      <c r="C64" s="22"/>
      <c r="D64" s="119"/>
      <c r="E64" s="22"/>
      <c r="F64" s="22"/>
      <c r="G64" s="286"/>
    </row>
    <row r="65" spans="1:7" ht="15">
      <c r="A65" s="35"/>
      <c r="B65" s="22"/>
      <c r="C65" s="22"/>
      <c r="D65" s="119"/>
      <c r="E65" s="22"/>
      <c r="F65" s="22"/>
      <c r="G65" s="286"/>
    </row>
    <row r="66" spans="1:7" ht="15">
      <c r="A66" s="35"/>
      <c r="B66" s="22"/>
      <c r="C66" s="22"/>
      <c r="D66" s="119"/>
      <c r="E66" s="22"/>
      <c r="F66" s="22"/>
      <c r="G66" s="286"/>
    </row>
    <row r="67" spans="1:7" ht="15">
      <c r="A67" s="35"/>
      <c r="B67" s="22"/>
      <c r="C67" s="22"/>
      <c r="D67" s="119"/>
      <c r="E67" s="22"/>
      <c r="F67" s="22"/>
      <c r="G67" s="286"/>
    </row>
    <row r="68" spans="1:7" ht="15">
      <c r="A68" s="35"/>
      <c r="B68" s="22"/>
      <c r="C68" s="22"/>
      <c r="D68" s="119"/>
      <c r="E68" s="22"/>
      <c r="F68" s="22"/>
      <c r="G68" s="286"/>
    </row>
    <row r="69" spans="1:7" ht="15">
      <c r="A69" s="35"/>
      <c r="B69" s="22"/>
      <c r="C69" s="22"/>
      <c r="D69" s="119"/>
      <c r="E69" s="22"/>
      <c r="F69" s="22"/>
      <c r="G69" s="286"/>
    </row>
    <row r="70" spans="1:7" ht="15">
      <c r="A70" s="35"/>
      <c r="B70" s="22"/>
      <c r="C70" s="22"/>
      <c r="D70" s="119"/>
      <c r="E70" s="22"/>
      <c r="F70" s="22"/>
      <c r="G70" s="286"/>
    </row>
    <row r="71" spans="1:7" ht="15">
      <c r="A71" s="35"/>
      <c r="B71" s="22"/>
      <c r="C71" s="22"/>
      <c r="D71" s="119"/>
      <c r="E71" s="22"/>
      <c r="F71" s="22"/>
      <c r="G71" s="286"/>
    </row>
    <row r="72" spans="1:7" ht="15">
      <c r="A72" s="35"/>
      <c r="B72" s="22"/>
      <c r="C72" s="22"/>
      <c r="D72" s="119"/>
      <c r="E72" s="22"/>
      <c r="F72" s="22"/>
      <c r="G72" s="286"/>
    </row>
    <row r="73" spans="1:7" ht="15">
      <c r="A73" s="35"/>
      <c r="B73" s="22"/>
      <c r="C73" s="22"/>
      <c r="D73" s="119"/>
      <c r="E73" s="22"/>
      <c r="F73" s="22"/>
      <c r="G73" s="286"/>
    </row>
    <row r="74" spans="1:7" ht="15">
      <c r="A74" s="35"/>
      <c r="B74" s="22"/>
      <c r="C74" s="22"/>
      <c r="D74" s="119"/>
      <c r="E74" s="22"/>
      <c r="F74" s="22"/>
      <c r="G74" s="286"/>
    </row>
    <row r="75" spans="1:7" ht="15">
      <c r="A75" s="35"/>
      <c r="B75" s="22"/>
      <c r="C75" s="22"/>
      <c r="D75" s="119"/>
      <c r="E75" s="22"/>
      <c r="F75" s="22"/>
      <c r="G75" s="286"/>
    </row>
    <row r="76" spans="1:7" ht="15">
      <c r="A76" s="35"/>
      <c r="B76" s="22"/>
      <c r="C76" s="22"/>
      <c r="D76" s="119"/>
      <c r="E76" s="22"/>
      <c r="F76" s="22"/>
      <c r="G76" s="286"/>
    </row>
    <row r="77" spans="1:7" ht="15">
      <c r="A77" s="35"/>
      <c r="B77" s="22"/>
      <c r="C77" s="22"/>
      <c r="D77" s="119"/>
      <c r="E77" s="22"/>
      <c r="F77" s="22"/>
      <c r="G77" s="286"/>
    </row>
    <row r="78" spans="1:7" ht="15">
      <c r="A78" s="35"/>
      <c r="B78" s="22"/>
      <c r="C78" s="22"/>
      <c r="D78" s="119"/>
      <c r="E78" s="22"/>
      <c r="F78" s="22"/>
      <c r="G78" s="286"/>
    </row>
    <row r="79" spans="1:7" ht="15">
      <c r="A79" s="35"/>
      <c r="B79" s="22"/>
      <c r="C79" s="22"/>
      <c r="D79" s="119"/>
      <c r="E79" s="22"/>
      <c r="F79" s="22"/>
      <c r="G79" s="286"/>
    </row>
    <row r="80" spans="1:7" ht="15">
      <c r="A80" s="35"/>
      <c r="B80" s="22"/>
      <c r="C80" s="22"/>
      <c r="D80" s="119"/>
      <c r="E80" s="22"/>
      <c r="F80" s="22"/>
      <c r="G80" s="286"/>
    </row>
    <row r="81" spans="1:7" ht="15">
      <c r="A81" s="35"/>
      <c r="B81" s="22"/>
      <c r="C81" s="22"/>
      <c r="D81" s="119"/>
      <c r="E81" s="22"/>
      <c r="F81" s="22"/>
      <c r="G81" s="286"/>
    </row>
    <row r="82" spans="1:7" ht="15">
      <c r="A82" s="35"/>
      <c r="B82" s="22"/>
      <c r="C82" s="22"/>
      <c r="D82" s="119"/>
      <c r="E82" s="22"/>
      <c r="F82" s="22"/>
      <c r="G82" s="286"/>
    </row>
    <row r="83" spans="1:7" ht="15">
      <c r="A83" s="35"/>
      <c r="B83" s="22"/>
      <c r="C83" s="22"/>
      <c r="D83" s="119"/>
      <c r="E83" s="22"/>
      <c r="F83" s="22"/>
      <c r="G83" s="286"/>
    </row>
    <row r="84" spans="1:7" ht="15">
      <c r="A84" s="35"/>
      <c r="B84" s="22"/>
      <c r="C84" s="22"/>
      <c r="D84" s="119"/>
      <c r="E84" s="22"/>
      <c r="F84" s="22"/>
      <c r="G84" s="286"/>
    </row>
    <row r="85" spans="1:7" ht="15">
      <c r="A85" s="35"/>
      <c r="B85" s="22"/>
      <c r="C85" s="22"/>
      <c r="D85" s="119"/>
      <c r="E85" s="22"/>
      <c r="F85" s="22"/>
      <c r="G85" s="286"/>
    </row>
    <row r="86" spans="1:7" ht="15">
      <c r="A86" s="35"/>
      <c r="B86" s="22"/>
      <c r="C86" s="22"/>
      <c r="D86" s="119"/>
      <c r="E86" s="22"/>
      <c r="F86" s="22"/>
      <c r="G86" s="286"/>
    </row>
    <row r="87" spans="1:7" ht="15">
      <c r="A87" s="35"/>
      <c r="B87" s="22"/>
      <c r="C87" s="22"/>
      <c r="D87" s="119"/>
      <c r="E87" s="22"/>
      <c r="F87" s="22"/>
      <c r="G87" s="286"/>
    </row>
    <row r="88" spans="1:7" ht="15">
      <c r="A88" s="35"/>
      <c r="B88" s="22"/>
      <c r="C88" s="22"/>
      <c r="D88" s="119"/>
      <c r="E88" s="22"/>
      <c r="F88" s="22"/>
      <c r="G88" s="286"/>
    </row>
  </sheetData>
  <mergeCells count="1">
    <mergeCell ref="A2:D2"/>
  </mergeCells>
  <printOptions/>
  <pageMargins left="0.7480314960629921" right="0.7480314960629921" top="0.984251968503937" bottom="0.984251968503937" header="0.5118110236220472" footer="0.5118110236220472"/>
  <pageSetup firstPageNumber="21" useFirstPageNumber="1" fitToHeight="3" fitToWidth="1" horizontalDpi="600" verticalDpi="600" orientation="portrait" paperSize="9" scale="61" r:id="rId1"/>
  <headerFooter alignWithMargins="0">
    <oddFooter>&amp;L&amp;F&amp;C&amp;P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Y328"/>
  <sheetViews>
    <sheetView workbookViewId="0" topLeftCell="A1">
      <pane xSplit="1" ySplit="7" topLeftCell="B192" activePane="bottomRight" state="frozen"/>
      <selection pane="topLeft" activeCell="A1" sqref="A1"/>
      <selection pane="topRight" activeCell="B1" sqref="B1"/>
      <selection pane="bottomLeft" activeCell="A8" sqref="A8"/>
      <selection pane="bottomRight" activeCell="D208" sqref="D208"/>
    </sheetView>
  </sheetViews>
  <sheetFormatPr defaultColWidth="9.140625" defaultRowHeight="12.75"/>
  <cols>
    <col min="1" max="1" width="64.57421875" style="165" customWidth="1"/>
    <col min="2" max="2" width="16.8515625" style="39" customWidth="1"/>
    <col min="3" max="4" width="16.8515625" style="4" customWidth="1"/>
    <col min="5" max="5" width="16.8515625" style="37" customWidth="1"/>
    <col min="6" max="6" width="2.140625" style="4" customWidth="1"/>
    <col min="7" max="16384" width="9.140625" style="4" customWidth="1"/>
  </cols>
  <sheetData>
    <row r="1" ht="15.75">
      <c r="E1" s="281" t="s">
        <v>539</v>
      </c>
    </row>
    <row r="2" spans="1:2" ht="15.75">
      <c r="A2" s="338" t="s">
        <v>553</v>
      </c>
      <c r="B2" s="338"/>
    </row>
    <row r="3" ht="15">
      <c r="A3" s="164"/>
    </row>
    <row r="4" spans="1:5" ht="15.75">
      <c r="A4" s="121"/>
      <c r="B4" s="6" t="s">
        <v>1054</v>
      </c>
      <c r="C4" s="7" t="s">
        <v>327</v>
      </c>
      <c r="D4" s="6" t="s">
        <v>1039</v>
      </c>
      <c r="E4" s="79" t="s">
        <v>1039</v>
      </c>
    </row>
    <row r="5" spans="2:5" ht="15.75">
      <c r="B5" s="41" t="s">
        <v>1038</v>
      </c>
      <c r="C5" s="224" t="s">
        <v>1038</v>
      </c>
      <c r="D5" s="41" t="s">
        <v>1041</v>
      </c>
      <c r="E5" s="194" t="s">
        <v>1041</v>
      </c>
    </row>
    <row r="6" spans="1:5" ht="15.75">
      <c r="A6" s="166"/>
      <c r="B6" s="44"/>
      <c r="C6" s="45"/>
      <c r="D6" s="46"/>
      <c r="E6" s="47"/>
    </row>
    <row r="7" spans="1:5" ht="15.75">
      <c r="A7" s="154"/>
      <c r="B7" s="13" t="s">
        <v>254</v>
      </c>
      <c r="C7" s="17" t="s">
        <v>254</v>
      </c>
      <c r="D7" s="13" t="s">
        <v>254</v>
      </c>
      <c r="E7" s="48" t="s">
        <v>832</v>
      </c>
    </row>
    <row r="8" spans="1:5" ht="15.75">
      <c r="A8" s="167"/>
      <c r="B8" s="168"/>
      <c r="D8" s="93"/>
      <c r="E8" s="282"/>
    </row>
    <row r="9" spans="1:5" ht="15.75">
      <c r="A9" s="154" t="s">
        <v>725</v>
      </c>
      <c r="B9" s="95"/>
      <c r="C9" s="22"/>
      <c r="D9" s="21"/>
      <c r="E9" s="283"/>
    </row>
    <row r="10" spans="1:5" ht="47.25">
      <c r="A10" s="32" t="s">
        <v>1048</v>
      </c>
      <c r="B10" s="95"/>
      <c r="C10" s="22"/>
      <c r="D10" s="21"/>
      <c r="E10" s="283"/>
    </row>
    <row r="11" spans="1:5" ht="15.75">
      <c r="A11" s="152" t="s">
        <v>758</v>
      </c>
      <c r="B11" s="95"/>
      <c r="C11" s="22"/>
      <c r="D11" s="21"/>
      <c r="E11" s="283"/>
    </row>
    <row r="12" spans="1:5" ht="15">
      <c r="A12" s="151" t="s">
        <v>759</v>
      </c>
      <c r="B12" s="24">
        <v>4.1</v>
      </c>
      <c r="C12" s="58">
        <v>4.3</v>
      </c>
      <c r="D12" s="24">
        <f>SUM(C12-B12)</f>
        <v>0.20000000000000018</v>
      </c>
      <c r="E12" s="145">
        <f>+ROUND(+D12/B12*100,2)</f>
        <v>4.88</v>
      </c>
    </row>
    <row r="13" spans="1:5" ht="15">
      <c r="A13" s="151" t="s">
        <v>760</v>
      </c>
      <c r="B13" s="24">
        <v>10.5</v>
      </c>
      <c r="C13" s="58">
        <v>10.8</v>
      </c>
      <c r="D13" s="24">
        <f aca="true" t="shared" si="0" ref="D13:D21">SUM(C13-B13)</f>
        <v>0.3000000000000007</v>
      </c>
      <c r="E13" s="145">
        <f aca="true" t="shared" si="1" ref="E13:E21">+ROUND(+D13/B13*100,2)</f>
        <v>2.86</v>
      </c>
    </row>
    <row r="14" spans="1:5" ht="15">
      <c r="A14" s="151" t="s">
        <v>761</v>
      </c>
      <c r="B14" s="24">
        <v>5.5</v>
      </c>
      <c r="C14" s="58">
        <v>5.7</v>
      </c>
      <c r="D14" s="24">
        <f t="shared" si="0"/>
        <v>0.20000000000000018</v>
      </c>
      <c r="E14" s="145">
        <f t="shared" si="1"/>
        <v>3.64</v>
      </c>
    </row>
    <row r="15" spans="1:5" ht="15">
      <c r="A15" s="151" t="s">
        <v>762</v>
      </c>
      <c r="B15" s="24">
        <v>16.2</v>
      </c>
      <c r="C15" s="58">
        <v>16.7</v>
      </c>
      <c r="D15" s="24">
        <f t="shared" si="0"/>
        <v>0.5</v>
      </c>
      <c r="E15" s="145">
        <f t="shared" si="1"/>
        <v>3.09</v>
      </c>
    </row>
    <row r="16" spans="1:5" ht="15">
      <c r="A16" s="151" t="s">
        <v>763</v>
      </c>
      <c r="B16" s="24">
        <v>4.3</v>
      </c>
      <c r="C16" s="58">
        <v>4.4</v>
      </c>
      <c r="D16" s="24">
        <f t="shared" si="0"/>
        <v>0.10000000000000053</v>
      </c>
      <c r="E16" s="145">
        <f t="shared" si="1"/>
        <v>2.33</v>
      </c>
    </row>
    <row r="17" spans="1:5" ht="15">
      <c r="A17" s="151" t="s">
        <v>764</v>
      </c>
      <c r="B17" s="24">
        <v>10.5</v>
      </c>
      <c r="C17" s="58">
        <v>10.8</v>
      </c>
      <c r="D17" s="24">
        <f t="shared" si="0"/>
        <v>0.3000000000000007</v>
      </c>
      <c r="E17" s="145">
        <f t="shared" si="1"/>
        <v>2.86</v>
      </c>
    </row>
    <row r="18" spans="1:5" ht="15">
      <c r="A18" s="151" t="s">
        <v>765</v>
      </c>
      <c r="B18" s="24">
        <v>6.9</v>
      </c>
      <c r="C18" s="58">
        <v>7.1</v>
      </c>
      <c r="D18" s="24">
        <f t="shared" si="0"/>
        <v>0.1999999999999993</v>
      </c>
      <c r="E18" s="145">
        <f t="shared" si="1"/>
        <v>2.9</v>
      </c>
    </row>
    <row r="19" spans="1:5" ht="15">
      <c r="A19" s="151" t="s">
        <v>766</v>
      </c>
      <c r="B19" s="24">
        <v>5.6</v>
      </c>
      <c r="C19" s="58">
        <v>5.8</v>
      </c>
      <c r="D19" s="24">
        <f t="shared" si="0"/>
        <v>0.20000000000000018</v>
      </c>
      <c r="E19" s="145">
        <f t="shared" si="1"/>
        <v>3.57</v>
      </c>
    </row>
    <row r="20" spans="1:5" ht="15">
      <c r="A20" s="151" t="s">
        <v>767</v>
      </c>
      <c r="B20" s="24">
        <v>3.2</v>
      </c>
      <c r="C20" s="58">
        <v>3.3</v>
      </c>
      <c r="D20" s="24">
        <f t="shared" si="0"/>
        <v>0.09999999999999964</v>
      </c>
      <c r="E20" s="145">
        <f t="shared" si="1"/>
        <v>3.12</v>
      </c>
    </row>
    <row r="21" spans="1:5" ht="15">
      <c r="A21" s="151" t="s">
        <v>768</v>
      </c>
      <c r="B21" s="24">
        <v>3.7</v>
      </c>
      <c r="C21" s="58">
        <v>3.8</v>
      </c>
      <c r="D21" s="24">
        <f t="shared" si="0"/>
        <v>0.09999999999999964</v>
      </c>
      <c r="E21" s="145">
        <f t="shared" si="1"/>
        <v>2.7</v>
      </c>
    </row>
    <row r="22" spans="1:5" ht="15">
      <c r="A22" s="151"/>
      <c r="B22" s="24"/>
      <c r="C22" s="58"/>
      <c r="D22" s="24"/>
      <c r="E22" s="145"/>
    </row>
    <row r="23" spans="1:5" ht="15.75">
      <c r="A23" s="152" t="s">
        <v>769</v>
      </c>
      <c r="B23" s="24"/>
      <c r="C23" s="58"/>
      <c r="D23" s="24"/>
      <c r="E23" s="145"/>
    </row>
    <row r="24" spans="1:5" ht="15">
      <c r="A24" s="151" t="s">
        <v>759</v>
      </c>
      <c r="B24" s="24">
        <v>2.4</v>
      </c>
      <c r="C24" s="58">
        <v>2.5</v>
      </c>
      <c r="D24" s="24">
        <f>SUM(C24-B24)</f>
        <v>0.10000000000000009</v>
      </c>
      <c r="E24" s="145">
        <f>+ROUND(+D24/B24*100,2)</f>
        <v>4.17</v>
      </c>
    </row>
    <row r="25" spans="1:5" ht="15">
      <c r="A25" s="151" t="s">
        <v>761</v>
      </c>
      <c r="B25" s="24">
        <v>3.6</v>
      </c>
      <c r="C25" s="58">
        <v>3.7</v>
      </c>
      <c r="D25" s="24">
        <f aca="true" t="shared" si="2" ref="D25:D30">SUM(C25-B25)</f>
        <v>0.10000000000000009</v>
      </c>
      <c r="E25" s="145">
        <f aca="true" t="shared" si="3" ref="E25:E30">+ROUND(+D25/B25*100,2)</f>
        <v>2.78</v>
      </c>
    </row>
    <row r="26" spans="1:5" ht="15">
      <c r="A26" s="151" t="s">
        <v>763</v>
      </c>
      <c r="B26" s="24">
        <v>2.4</v>
      </c>
      <c r="C26" s="58">
        <v>2.5</v>
      </c>
      <c r="D26" s="24">
        <f t="shared" si="2"/>
        <v>0.10000000000000009</v>
      </c>
      <c r="E26" s="145">
        <f t="shared" si="3"/>
        <v>4.17</v>
      </c>
    </row>
    <row r="27" spans="1:5" ht="15">
      <c r="A27" s="151" t="s">
        <v>765</v>
      </c>
      <c r="B27" s="24">
        <v>2.7</v>
      </c>
      <c r="C27" s="58">
        <v>2.8</v>
      </c>
      <c r="D27" s="24">
        <f t="shared" si="2"/>
        <v>0.09999999999999964</v>
      </c>
      <c r="E27" s="145">
        <f t="shared" si="3"/>
        <v>3.7</v>
      </c>
    </row>
    <row r="28" spans="1:5" ht="15">
      <c r="A28" s="151" t="s">
        <v>766</v>
      </c>
      <c r="B28" s="24">
        <v>3.8</v>
      </c>
      <c r="C28" s="58">
        <v>3.9</v>
      </c>
      <c r="D28" s="24">
        <f t="shared" si="2"/>
        <v>0.10000000000000009</v>
      </c>
      <c r="E28" s="145">
        <f t="shared" si="3"/>
        <v>2.63</v>
      </c>
    </row>
    <row r="29" spans="1:5" ht="15">
      <c r="A29" s="151" t="s">
        <v>767</v>
      </c>
      <c r="B29" s="24">
        <v>2.2</v>
      </c>
      <c r="C29" s="58">
        <v>2.3</v>
      </c>
      <c r="D29" s="24">
        <f t="shared" si="2"/>
        <v>0.09999999999999964</v>
      </c>
      <c r="E29" s="145">
        <f t="shared" si="3"/>
        <v>4.55</v>
      </c>
    </row>
    <row r="30" spans="1:5" ht="15">
      <c r="A30" s="151" t="s">
        <v>768</v>
      </c>
      <c r="B30" s="24">
        <v>2.3</v>
      </c>
      <c r="C30" s="58">
        <v>2.4</v>
      </c>
      <c r="D30" s="24">
        <f t="shared" si="2"/>
        <v>0.10000000000000009</v>
      </c>
      <c r="E30" s="145">
        <f t="shared" si="3"/>
        <v>4.35</v>
      </c>
    </row>
    <row r="31" spans="1:5" ht="15">
      <c r="A31" s="151"/>
      <c r="B31" s="24"/>
      <c r="C31" s="58"/>
      <c r="D31" s="24"/>
      <c r="E31" s="145"/>
    </row>
    <row r="32" spans="1:5" ht="15.75">
      <c r="A32" s="152" t="s">
        <v>770</v>
      </c>
      <c r="B32" s="24"/>
      <c r="C32" s="58"/>
      <c r="D32" s="24"/>
      <c r="E32" s="145"/>
    </row>
    <row r="33" spans="1:5" ht="15">
      <c r="A33" s="151" t="s">
        <v>759</v>
      </c>
      <c r="B33" s="24">
        <v>1.2</v>
      </c>
      <c r="C33" s="25">
        <v>1.2</v>
      </c>
      <c r="D33" s="24">
        <f aca="true" t="shared" si="4" ref="D33:D39">SUM(C33-B33)</f>
        <v>0</v>
      </c>
      <c r="E33" s="145">
        <f aca="true" t="shared" si="5" ref="E33:E39">+ROUND(+D33/B33*100,2)</f>
        <v>0</v>
      </c>
    </row>
    <row r="34" spans="1:5" ht="15">
      <c r="A34" s="151" t="s">
        <v>761</v>
      </c>
      <c r="B34" s="24">
        <v>1.2</v>
      </c>
      <c r="C34" s="25">
        <v>1.2</v>
      </c>
      <c r="D34" s="24">
        <f t="shared" si="4"/>
        <v>0</v>
      </c>
      <c r="E34" s="145">
        <f t="shared" si="5"/>
        <v>0</v>
      </c>
    </row>
    <row r="35" spans="1:5" ht="15">
      <c r="A35" s="151" t="s">
        <v>763</v>
      </c>
      <c r="B35" s="24">
        <v>1.2</v>
      </c>
      <c r="C35" s="25">
        <v>1.2</v>
      </c>
      <c r="D35" s="24">
        <f t="shared" si="4"/>
        <v>0</v>
      </c>
      <c r="E35" s="145">
        <f t="shared" si="5"/>
        <v>0</v>
      </c>
    </row>
    <row r="36" spans="1:5" ht="15">
      <c r="A36" s="151" t="s">
        <v>765</v>
      </c>
      <c r="B36" s="24">
        <v>1.2</v>
      </c>
      <c r="C36" s="25">
        <v>1.2</v>
      </c>
      <c r="D36" s="24">
        <f t="shared" si="4"/>
        <v>0</v>
      </c>
      <c r="E36" s="145">
        <f t="shared" si="5"/>
        <v>0</v>
      </c>
    </row>
    <row r="37" spans="1:5" ht="15">
      <c r="A37" s="151" t="s">
        <v>766</v>
      </c>
      <c r="B37" s="24">
        <v>1.2</v>
      </c>
      <c r="C37" s="25">
        <v>1.2</v>
      </c>
      <c r="D37" s="24">
        <f t="shared" si="4"/>
        <v>0</v>
      </c>
      <c r="E37" s="145">
        <f t="shared" si="5"/>
        <v>0</v>
      </c>
    </row>
    <row r="38" spans="1:5" ht="15">
      <c r="A38" s="151" t="s">
        <v>767</v>
      </c>
      <c r="B38" s="24">
        <v>1.2</v>
      </c>
      <c r="C38" s="25">
        <v>1.2</v>
      </c>
      <c r="D38" s="24">
        <f t="shared" si="4"/>
        <v>0</v>
      </c>
      <c r="E38" s="145">
        <f t="shared" si="5"/>
        <v>0</v>
      </c>
    </row>
    <row r="39" spans="1:5" ht="15">
      <c r="A39" s="151" t="s">
        <v>768</v>
      </c>
      <c r="B39" s="24">
        <v>1.2</v>
      </c>
      <c r="C39" s="25">
        <v>1.2</v>
      </c>
      <c r="D39" s="24">
        <f t="shared" si="4"/>
        <v>0</v>
      </c>
      <c r="E39" s="145">
        <f t="shared" si="5"/>
        <v>0</v>
      </c>
    </row>
    <row r="40" spans="1:5" ht="15">
      <c r="A40" s="151"/>
      <c r="B40" s="24"/>
      <c r="C40" s="58"/>
      <c r="D40" s="24"/>
      <c r="E40" s="145"/>
    </row>
    <row r="41" spans="1:25" ht="47.25">
      <c r="A41" s="32" t="s">
        <v>1049</v>
      </c>
      <c r="B41" s="24"/>
      <c r="C41" s="25"/>
      <c r="D41" s="24"/>
      <c r="E41" s="145"/>
      <c r="Q41" s="169"/>
      <c r="R41" s="169"/>
      <c r="S41" s="169"/>
      <c r="T41" s="169"/>
      <c r="U41" s="169"/>
      <c r="V41" s="169"/>
      <c r="W41" s="169"/>
      <c r="X41" s="169"/>
      <c r="Y41" s="169"/>
    </row>
    <row r="42" spans="1:5" ht="15">
      <c r="A42" s="151"/>
      <c r="B42" s="24"/>
      <c r="C42" s="58"/>
      <c r="D42" s="24"/>
      <c r="E42" s="145"/>
    </row>
    <row r="43" spans="1:5" ht="15.75">
      <c r="A43" s="152" t="s">
        <v>758</v>
      </c>
      <c r="B43" s="24"/>
      <c r="C43" s="58"/>
      <c r="D43" s="24"/>
      <c r="E43" s="145"/>
    </row>
    <row r="44" spans="1:5" ht="15">
      <c r="A44" s="151" t="s">
        <v>771</v>
      </c>
      <c r="B44" s="24">
        <v>7.3</v>
      </c>
      <c r="C44" s="58">
        <v>7.5</v>
      </c>
      <c r="D44" s="24">
        <f aca="true" t="shared" si="6" ref="D44:D51">SUM(C44-B44)</f>
        <v>0.20000000000000018</v>
      </c>
      <c r="E44" s="145">
        <f aca="true" t="shared" si="7" ref="E44:E51">+ROUND(+D44/B44*100,2)</f>
        <v>2.74</v>
      </c>
    </row>
    <row r="45" spans="1:5" ht="15">
      <c r="A45" s="151" t="s">
        <v>773</v>
      </c>
      <c r="B45" s="24">
        <v>19.5</v>
      </c>
      <c r="C45" s="58">
        <v>20</v>
      </c>
      <c r="D45" s="24">
        <f t="shared" si="6"/>
        <v>0.5</v>
      </c>
      <c r="E45" s="145">
        <f t="shared" si="7"/>
        <v>2.56</v>
      </c>
    </row>
    <row r="46" spans="1:5" ht="15">
      <c r="A46" s="23" t="s">
        <v>603</v>
      </c>
      <c r="B46" s="24">
        <v>19.5</v>
      </c>
      <c r="C46" s="58">
        <v>20</v>
      </c>
      <c r="D46" s="24">
        <f t="shared" si="6"/>
        <v>0.5</v>
      </c>
      <c r="E46" s="145">
        <f t="shared" si="7"/>
        <v>2.56</v>
      </c>
    </row>
    <row r="47" spans="1:5" ht="15">
      <c r="A47" s="151" t="s">
        <v>774</v>
      </c>
      <c r="B47" s="24">
        <v>12</v>
      </c>
      <c r="C47" s="58">
        <v>12.3</v>
      </c>
      <c r="D47" s="24">
        <f t="shared" si="6"/>
        <v>0.3000000000000007</v>
      </c>
      <c r="E47" s="145">
        <f t="shared" si="7"/>
        <v>2.5</v>
      </c>
    </row>
    <row r="48" spans="1:5" ht="15">
      <c r="A48" s="151" t="s">
        <v>775</v>
      </c>
      <c r="B48" s="24">
        <v>8.1</v>
      </c>
      <c r="C48" s="58">
        <v>8.4</v>
      </c>
      <c r="D48" s="24">
        <f t="shared" si="6"/>
        <v>0.3000000000000007</v>
      </c>
      <c r="E48" s="145">
        <f t="shared" si="7"/>
        <v>3.7</v>
      </c>
    </row>
    <row r="49" spans="1:5" ht="15">
      <c r="A49" s="151" t="s">
        <v>777</v>
      </c>
      <c r="B49" s="24">
        <v>5.6</v>
      </c>
      <c r="C49" s="58">
        <v>5.8</v>
      </c>
      <c r="D49" s="24">
        <f t="shared" si="6"/>
        <v>0.20000000000000018</v>
      </c>
      <c r="E49" s="145">
        <f t="shared" si="7"/>
        <v>3.57</v>
      </c>
    </row>
    <row r="50" spans="1:5" ht="15">
      <c r="A50" s="151" t="s">
        <v>778</v>
      </c>
      <c r="B50" s="24">
        <v>3</v>
      </c>
      <c r="C50" s="58">
        <v>3.1</v>
      </c>
      <c r="D50" s="24">
        <f t="shared" si="6"/>
        <v>0.10000000000000009</v>
      </c>
      <c r="E50" s="145">
        <f t="shared" si="7"/>
        <v>3.33</v>
      </c>
    </row>
    <row r="51" spans="1:5" ht="15">
      <c r="A51" s="151" t="s">
        <v>779</v>
      </c>
      <c r="B51" s="24">
        <v>1.2</v>
      </c>
      <c r="C51" s="58">
        <v>1.2</v>
      </c>
      <c r="D51" s="24">
        <f t="shared" si="6"/>
        <v>0</v>
      </c>
      <c r="E51" s="145">
        <f t="shared" si="7"/>
        <v>0</v>
      </c>
    </row>
    <row r="52" spans="1:5" ht="15.75">
      <c r="A52" s="152"/>
      <c r="B52" s="24"/>
      <c r="C52" s="58"/>
      <c r="D52" s="24"/>
      <c r="E52" s="145"/>
    </row>
    <row r="53" spans="1:5" ht="15.75">
      <c r="A53" s="152" t="s">
        <v>769</v>
      </c>
      <c r="B53" s="24"/>
      <c r="C53" s="58"/>
      <c r="D53" s="24"/>
      <c r="E53" s="145"/>
    </row>
    <row r="54" spans="1:5" ht="15">
      <c r="A54" s="151" t="s">
        <v>771</v>
      </c>
      <c r="B54" s="24">
        <v>3.8</v>
      </c>
      <c r="C54" s="58">
        <v>3.9</v>
      </c>
      <c r="D54" s="24">
        <f>SUM(C54-B54)</f>
        <v>0.10000000000000009</v>
      </c>
      <c r="E54" s="145">
        <f>+ROUND(+D54/B54*100,2)</f>
        <v>2.63</v>
      </c>
    </row>
    <row r="55" spans="1:5" ht="15">
      <c r="A55" s="151" t="s">
        <v>772</v>
      </c>
      <c r="B55" s="24">
        <v>2.8</v>
      </c>
      <c r="C55" s="58">
        <v>2.9</v>
      </c>
      <c r="D55" s="24">
        <f>SUM(C55-B55)</f>
        <v>0.10000000000000009</v>
      </c>
      <c r="E55" s="145">
        <f>+ROUND(+D55/B55*100,2)</f>
        <v>3.57</v>
      </c>
    </row>
    <row r="56" spans="1:5" ht="15">
      <c r="A56" s="151" t="s">
        <v>773</v>
      </c>
      <c r="B56" s="24">
        <v>9.7</v>
      </c>
      <c r="C56" s="58">
        <v>10</v>
      </c>
      <c r="D56" s="24">
        <f>SUM(C56-B56)</f>
        <v>0.3000000000000007</v>
      </c>
      <c r="E56" s="145">
        <f>+ROUND(+D56/B56*100,2)</f>
        <v>3.09</v>
      </c>
    </row>
    <row r="57" spans="1:5" s="14" customFormat="1" ht="15">
      <c r="A57" s="23" t="s">
        <v>603</v>
      </c>
      <c r="B57" s="57">
        <v>9.7</v>
      </c>
      <c r="C57" s="58">
        <v>10</v>
      </c>
      <c r="D57" s="24">
        <f>SUM(C57-B57)</f>
        <v>0.3000000000000007</v>
      </c>
      <c r="E57" s="145">
        <f>+ROUND(+D57/B57*100,2)</f>
        <v>3.09</v>
      </c>
    </row>
    <row r="58" spans="1:5" s="14" customFormat="1" ht="15">
      <c r="A58" s="151" t="s">
        <v>774</v>
      </c>
      <c r="B58" s="57">
        <v>6.1</v>
      </c>
      <c r="C58" s="58">
        <v>6.3</v>
      </c>
      <c r="D58" s="24">
        <f aca="true" t="shared" si="8" ref="D58:D63">SUM(C58-B58)</f>
        <v>0.20000000000000018</v>
      </c>
      <c r="E58" s="145">
        <f aca="true" t="shared" si="9" ref="E58:E63">+ROUND(+D58/B58*100,2)</f>
        <v>3.28</v>
      </c>
    </row>
    <row r="59" spans="1:5" s="14" customFormat="1" ht="15">
      <c r="A59" s="151" t="s">
        <v>775</v>
      </c>
      <c r="B59" s="24">
        <v>5.4</v>
      </c>
      <c r="C59" s="58">
        <v>5.6</v>
      </c>
      <c r="D59" s="24">
        <f t="shared" si="8"/>
        <v>0.1999999999999993</v>
      </c>
      <c r="E59" s="145">
        <f t="shared" si="9"/>
        <v>3.7</v>
      </c>
    </row>
    <row r="60" spans="1:5" s="14" customFormat="1" ht="15">
      <c r="A60" s="151" t="s">
        <v>776</v>
      </c>
      <c r="B60" s="24">
        <v>9.7</v>
      </c>
      <c r="C60" s="58">
        <v>10</v>
      </c>
      <c r="D60" s="24">
        <f t="shared" si="8"/>
        <v>0.3000000000000007</v>
      </c>
      <c r="E60" s="145">
        <f t="shared" si="9"/>
        <v>3.09</v>
      </c>
    </row>
    <row r="61" spans="1:5" s="14" customFormat="1" ht="15">
      <c r="A61" s="151" t="s">
        <v>777</v>
      </c>
      <c r="B61" s="24">
        <v>3.8</v>
      </c>
      <c r="C61" s="58">
        <v>3.9</v>
      </c>
      <c r="D61" s="24">
        <f t="shared" si="8"/>
        <v>0.10000000000000009</v>
      </c>
      <c r="E61" s="145">
        <f t="shared" si="9"/>
        <v>2.63</v>
      </c>
    </row>
    <row r="62" spans="1:5" ht="15">
      <c r="A62" s="151" t="s">
        <v>778</v>
      </c>
      <c r="B62" s="24">
        <v>2.2</v>
      </c>
      <c r="C62" s="58">
        <v>2.3</v>
      </c>
      <c r="D62" s="24">
        <f t="shared" si="8"/>
        <v>0.09999999999999964</v>
      </c>
      <c r="E62" s="145">
        <f t="shared" si="9"/>
        <v>4.55</v>
      </c>
    </row>
    <row r="63" spans="1:5" ht="15">
      <c r="A63" s="151" t="s">
        <v>779</v>
      </c>
      <c r="B63" s="24">
        <v>1.2</v>
      </c>
      <c r="C63" s="58">
        <v>1.2</v>
      </c>
      <c r="D63" s="24">
        <f t="shared" si="8"/>
        <v>0</v>
      </c>
      <c r="E63" s="145">
        <f t="shared" si="9"/>
        <v>0</v>
      </c>
    </row>
    <row r="64" spans="1:5" ht="15">
      <c r="A64" s="151"/>
      <c r="B64" s="24"/>
      <c r="C64" s="58"/>
      <c r="D64" s="24"/>
      <c r="E64" s="145"/>
    </row>
    <row r="65" spans="1:5" ht="15.75">
      <c r="A65" s="152" t="s">
        <v>770</v>
      </c>
      <c r="B65" s="24"/>
      <c r="C65" s="58"/>
      <c r="D65" s="24"/>
      <c r="E65" s="145"/>
    </row>
    <row r="66" spans="1:5" ht="15">
      <c r="A66" s="151" t="s">
        <v>771</v>
      </c>
      <c r="B66" s="24">
        <v>1.2</v>
      </c>
      <c r="C66" s="58">
        <v>1.2</v>
      </c>
      <c r="D66" s="24">
        <f>SUM(C66-B66)</f>
        <v>0</v>
      </c>
      <c r="E66" s="145">
        <f>+ROUND(+D66/B66*100,2)</f>
        <v>0</v>
      </c>
    </row>
    <row r="67" spans="1:5" ht="15">
      <c r="A67" s="151" t="s">
        <v>772</v>
      </c>
      <c r="B67" s="24">
        <v>1.2</v>
      </c>
      <c r="C67" s="58">
        <v>1.2</v>
      </c>
      <c r="D67" s="24">
        <f>SUM(C67-B67)</f>
        <v>0</v>
      </c>
      <c r="E67" s="145">
        <f>+ROUND(+D67/B67*100,2)</f>
        <v>0</v>
      </c>
    </row>
    <row r="68" spans="1:5" ht="15">
      <c r="A68" s="151" t="s">
        <v>773</v>
      </c>
      <c r="B68" s="24">
        <v>3.6</v>
      </c>
      <c r="C68" s="24">
        <v>3.6</v>
      </c>
      <c r="D68" s="24">
        <f>SUM(C68-B68)</f>
        <v>0</v>
      </c>
      <c r="E68" s="145">
        <f>+ROUND(+D68/B68*100,2)</f>
        <v>0</v>
      </c>
    </row>
    <row r="69" spans="1:5" ht="15">
      <c r="A69" s="23" t="s">
        <v>603</v>
      </c>
      <c r="B69" s="24">
        <v>3.6</v>
      </c>
      <c r="C69" s="24">
        <v>3.6</v>
      </c>
      <c r="D69" s="24">
        <f>SUM(C69-B69)</f>
        <v>0</v>
      </c>
      <c r="E69" s="145">
        <f>+ROUND(+D69/B69*100,2)</f>
        <v>0</v>
      </c>
    </row>
    <row r="70" spans="1:5" ht="15">
      <c r="A70" s="151" t="s">
        <v>774</v>
      </c>
      <c r="B70" s="57">
        <v>3.6</v>
      </c>
      <c r="C70" s="57">
        <v>3.6</v>
      </c>
      <c r="D70" s="24">
        <f aca="true" t="shared" si="10" ref="D70:D75">SUM(C70-B70)</f>
        <v>0</v>
      </c>
      <c r="E70" s="145">
        <f aca="true" t="shared" si="11" ref="E70:E75">+ROUND(+D70/B70*100,2)</f>
        <v>0</v>
      </c>
    </row>
    <row r="71" spans="1:5" ht="15">
      <c r="A71" s="151" t="s">
        <v>775</v>
      </c>
      <c r="B71" s="57">
        <v>3.6</v>
      </c>
      <c r="C71" s="57">
        <v>3.6</v>
      </c>
      <c r="D71" s="24">
        <f t="shared" si="10"/>
        <v>0</v>
      </c>
      <c r="E71" s="145">
        <f t="shared" si="11"/>
        <v>0</v>
      </c>
    </row>
    <row r="72" spans="1:5" ht="15">
      <c r="A72" s="151" t="s">
        <v>776</v>
      </c>
      <c r="B72" s="57">
        <v>3.6</v>
      </c>
      <c r="C72" s="57">
        <v>3.6</v>
      </c>
      <c r="D72" s="24">
        <f t="shared" si="10"/>
        <v>0</v>
      </c>
      <c r="E72" s="145">
        <f t="shared" si="11"/>
        <v>0</v>
      </c>
    </row>
    <row r="73" spans="1:5" ht="15">
      <c r="A73" s="151" t="s">
        <v>777</v>
      </c>
      <c r="B73" s="57">
        <v>3.6</v>
      </c>
      <c r="C73" s="57">
        <v>3.6</v>
      </c>
      <c r="D73" s="24">
        <f t="shared" si="10"/>
        <v>0</v>
      </c>
      <c r="E73" s="145">
        <f t="shared" si="11"/>
        <v>0</v>
      </c>
    </row>
    <row r="74" spans="1:5" ht="15">
      <c r="A74" s="151" t="s">
        <v>778</v>
      </c>
      <c r="B74" s="57">
        <v>1.2</v>
      </c>
      <c r="C74" s="57">
        <v>1.2</v>
      </c>
      <c r="D74" s="24">
        <f t="shared" si="10"/>
        <v>0</v>
      </c>
      <c r="E74" s="145">
        <f t="shared" si="11"/>
        <v>0</v>
      </c>
    </row>
    <row r="75" spans="1:5" ht="15">
      <c r="A75" s="151" t="s">
        <v>779</v>
      </c>
      <c r="B75" s="24">
        <v>0.5</v>
      </c>
      <c r="C75" s="24">
        <v>0.5</v>
      </c>
      <c r="D75" s="24">
        <f t="shared" si="10"/>
        <v>0</v>
      </c>
      <c r="E75" s="145">
        <f t="shared" si="11"/>
        <v>0</v>
      </c>
    </row>
    <row r="76" spans="1:5" ht="15">
      <c r="A76" s="68"/>
      <c r="B76" s="24"/>
      <c r="C76" s="58"/>
      <c r="D76" s="24"/>
      <c r="E76" s="145"/>
    </row>
    <row r="77" spans="1:5" ht="31.5">
      <c r="A77" s="32" t="s">
        <v>601</v>
      </c>
      <c r="B77" s="24"/>
      <c r="C77" s="58"/>
      <c r="D77" s="24"/>
      <c r="E77" s="145"/>
    </row>
    <row r="78" spans="1:5" ht="15">
      <c r="A78" s="68"/>
      <c r="B78" s="24"/>
      <c r="C78" s="58"/>
      <c r="D78" s="24"/>
      <c r="E78" s="145"/>
    </row>
    <row r="79" spans="1:5" ht="15.75">
      <c r="A79" s="152" t="s">
        <v>758</v>
      </c>
      <c r="B79" s="24"/>
      <c r="C79" s="58"/>
      <c r="D79" s="24"/>
      <c r="E79" s="145"/>
    </row>
    <row r="80" spans="1:5" ht="15">
      <c r="A80" s="151" t="s">
        <v>780</v>
      </c>
      <c r="B80" s="24">
        <v>7.2</v>
      </c>
      <c r="C80" s="58">
        <v>7.4</v>
      </c>
      <c r="D80" s="24">
        <f>SUM(C80-B80)</f>
        <v>0.20000000000000018</v>
      </c>
      <c r="E80" s="145">
        <f>+ROUND(+D80/B80*100,2)</f>
        <v>2.78</v>
      </c>
    </row>
    <row r="81" spans="1:5" ht="15">
      <c r="A81" s="151" t="s">
        <v>1089</v>
      </c>
      <c r="B81" s="24">
        <v>3.2</v>
      </c>
      <c r="C81" s="58">
        <v>3.3</v>
      </c>
      <c r="D81" s="24">
        <f aca="true" t="shared" si="12" ref="D81:D87">SUM(C81-B81)</f>
        <v>0.09999999999999964</v>
      </c>
      <c r="E81" s="145">
        <f aca="true" t="shared" si="13" ref="E81:E87">+ROUND(+D81/B81*100,2)</f>
        <v>3.12</v>
      </c>
    </row>
    <row r="82" spans="1:5" ht="15">
      <c r="A82" s="151" t="s">
        <v>1090</v>
      </c>
      <c r="B82" s="24">
        <v>4.6</v>
      </c>
      <c r="C82" s="58">
        <v>4.7</v>
      </c>
      <c r="D82" s="24">
        <f t="shared" si="12"/>
        <v>0.10000000000000053</v>
      </c>
      <c r="E82" s="145">
        <f t="shared" si="13"/>
        <v>2.17</v>
      </c>
    </row>
    <row r="83" spans="1:5" ht="15">
      <c r="A83" s="151" t="s">
        <v>782</v>
      </c>
      <c r="B83" s="24">
        <v>7.2</v>
      </c>
      <c r="C83" s="58">
        <v>7.4</v>
      </c>
      <c r="D83" s="24">
        <f t="shared" si="12"/>
        <v>0.20000000000000018</v>
      </c>
      <c r="E83" s="145">
        <f t="shared" si="13"/>
        <v>2.78</v>
      </c>
    </row>
    <row r="84" spans="1:5" ht="15">
      <c r="A84" s="151" t="s">
        <v>783</v>
      </c>
      <c r="B84" s="24">
        <v>25.9</v>
      </c>
      <c r="C84" s="58">
        <v>26.6</v>
      </c>
      <c r="D84" s="24">
        <f t="shared" si="12"/>
        <v>0.7000000000000028</v>
      </c>
      <c r="E84" s="145">
        <f t="shared" si="13"/>
        <v>2.7</v>
      </c>
    </row>
    <row r="85" spans="1:5" ht="15">
      <c r="A85" s="151" t="s">
        <v>784</v>
      </c>
      <c r="B85" s="24">
        <v>21.2</v>
      </c>
      <c r="C85" s="58">
        <v>21.8</v>
      </c>
      <c r="D85" s="24">
        <f t="shared" si="12"/>
        <v>0.6000000000000014</v>
      </c>
      <c r="E85" s="145">
        <f t="shared" si="13"/>
        <v>2.83</v>
      </c>
    </row>
    <row r="86" spans="1:5" ht="15">
      <c r="A86" s="151" t="s">
        <v>1091</v>
      </c>
      <c r="B86" s="24">
        <v>20.7</v>
      </c>
      <c r="C86" s="58">
        <v>21.3</v>
      </c>
      <c r="D86" s="24">
        <f t="shared" si="12"/>
        <v>0.6000000000000014</v>
      </c>
      <c r="E86" s="145">
        <f t="shared" si="13"/>
        <v>2.9</v>
      </c>
    </row>
    <row r="87" spans="1:5" ht="15">
      <c r="A87" s="151" t="s">
        <v>786</v>
      </c>
      <c r="B87" s="24">
        <v>16.5</v>
      </c>
      <c r="C87" s="58">
        <v>16.9</v>
      </c>
      <c r="D87" s="24">
        <f t="shared" si="12"/>
        <v>0.3999999999999986</v>
      </c>
      <c r="E87" s="145">
        <f t="shared" si="13"/>
        <v>2.42</v>
      </c>
    </row>
    <row r="88" spans="1:5" ht="15">
      <c r="A88" s="151" t="s">
        <v>1092</v>
      </c>
      <c r="B88" s="24">
        <v>6.1</v>
      </c>
      <c r="C88" s="58">
        <v>6.3</v>
      </c>
      <c r="D88" s="24">
        <f>SUM(C88-B88)</f>
        <v>0.20000000000000018</v>
      </c>
      <c r="E88" s="145">
        <f>+ROUND(+D88/B88*100,2)</f>
        <v>3.28</v>
      </c>
    </row>
    <row r="89" spans="1:5" ht="15">
      <c r="A89" s="151" t="s">
        <v>1094</v>
      </c>
      <c r="B89" s="24">
        <v>2.6</v>
      </c>
      <c r="C89" s="58">
        <v>2.7</v>
      </c>
      <c r="D89" s="24">
        <f>SUM(C89-B89)</f>
        <v>0.10000000000000009</v>
      </c>
      <c r="E89" s="145">
        <f>+ROUND(+D89/B89*100,2)</f>
        <v>3.85</v>
      </c>
    </row>
    <row r="90" spans="1:5" ht="15">
      <c r="A90" s="151" t="s">
        <v>789</v>
      </c>
      <c r="B90" s="24">
        <v>1.2</v>
      </c>
      <c r="C90" s="58">
        <v>1.2</v>
      </c>
      <c r="D90" s="24">
        <f>SUM(C90-B90)</f>
        <v>0</v>
      </c>
      <c r="E90" s="145">
        <f>+ROUND(+D90/B90*100,2)</f>
        <v>0</v>
      </c>
    </row>
    <row r="91" spans="1:5" ht="15">
      <c r="A91" s="151" t="s">
        <v>790</v>
      </c>
      <c r="B91" s="24">
        <v>9.5</v>
      </c>
      <c r="C91" s="58">
        <v>9.8</v>
      </c>
      <c r="D91" s="24">
        <f>SUM(C91-B91)</f>
        <v>0.3000000000000007</v>
      </c>
      <c r="E91" s="145">
        <f>+ROUND(+D91/B91*100,2)</f>
        <v>3.16</v>
      </c>
    </row>
    <row r="92" spans="1:5" ht="15">
      <c r="A92" s="151" t="s">
        <v>1093</v>
      </c>
      <c r="B92" s="24">
        <v>47.1</v>
      </c>
      <c r="C92" s="58">
        <v>48.1</v>
      </c>
      <c r="D92" s="24">
        <f>SUM(C92-B92)</f>
        <v>1</v>
      </c>
      <c r="E92" s="145">
        <f>+ROUND(+D92/B92*100,2)</f>
        <v>2.12</v>
      </c>
    </row>
    <row r="93" spans="1:5" ht="15.75">
      <c r="A93" s="152"/>
      <c r="B93" s="24"/>
      <c r="C93" s="25"/>
      <c r="D93" s="24"/>
      <c r="E93" s="145"/>
    </row>
    <row r="94" spans="1:5" ht="15.75">
      <c r="A94" s="152" t="s">
        <v>769</v>
      </c>
      <c r="B94" s="24"/>
      <c r="C94" s="25"/>
      <c r="D94" s="24"/>
      <c r="E94" s="145"/>
    </row>
    <row r="95" spans="1:5" ht="15">
      <c r="A95" s="151" t="s">
        <v>780</v>
      </c>
      <c r="B95" s="24">
        <v>5.4</v>
      </c>
      <c r="C95" s="58">
        <v>5.6</v>
      </c>
      <c r="D95" s="24">
        <f aca="true" t="shared" si="14" ref="D95:D103">SUM(C95-B95)</f>
        <v>0.1999999999999993</v>
      </c>
      <c r="E95" s="145">
        <f aca="true" t="shared" si="15" ref="E95:E103">+ROUND(+D95/B95*100,2)</f>
        <v>3.7</v>
      </c>
    </row>
    <row r="96" spans="1:5" ht="15">
      <c r="A96" s="151" t="s">
        <v>1089</v>
      </c>
      <c r="B96" s="24">
        <v>3.2</v>
      </c>
      <c r="C96" s="58">
        <v>3.3</v>
      </c>
      <c r="D96" s="24">
        <f t="shared" si="14"/>
        <v>0.09999999999999964</v>
      </c>
      <c r="E96" s="145">
        <f t="shared" si="15"/>
        <v>3.12</v>
      </c>
    </row>
    <row r="97" spans="1:5" ht="15">
      <c r="A97" s="151" t="s">
        <v>1090</v>
      </c>
      <c r="B97" s="24">
        <v>4.6</v>
      </c>
      <c r="C97" s="58">
        <v>4.8</v>
      </c>
      <c r="D97" s="24">
        <f>SUM(C97-B97)</f>
        <v>0.20000000000000018</v>
      </c>
      <c r="E97" s="145">
        <f>+ROUND(+D97/B97*100,2)</f>
        <v>4.35</v>
      </c>
    </row>
    <row r="98" spans="1:5" ht="15">
      <c r="A98" s="151" t="s">
        <v>782</v>
      </c>
      <c r="B98" s="24">
        <v>7.2</v>
      </c>
      <c r="C98" s="58">
        <v>7.4</v>
      </c>
      <c r="D98" s="24">
        <f t="shared" si="14"/>
        <v>0.20000000000000018</v>
      </c>
      <c r="E98" s="145">
        <f t="shared" si="15"/>
        <v>2.78</v>
      </c>
    </row>
    <row r="99" spans="1:5" ht="15">
      <c r="A99" s="151" t="s">
        <v>1092</v>
      </c>
      <c r="B99" s="24">
        <v>4.3</v>
      </c>
      <c r="C99" s="58">
        <v>4.4</v>
      </c>
      <c r="D99" s="24">
        <f t="shared" si="14"/>
        <v>0.10000000000000053</v>
      </c>
      <c r="E99" s="145">
        <f t="shared" si="15"/>
        <v>2.33</v>
      </c>
    </row>
    <row r="100" spans="1:5" ht="15">
      <c r="A100" s="151" t="s">
        <v>1094</v>
      </c>
      <c r="B100" s="24">
        <v>2.1</v>
      </c>
      <c r="C100" s="58">
        <v>2.2</v>
      </c>
      <c r="D100" s="24">
        <f t="shared" si="14"/>
        <v>0.10000000000000009</v>
      </c>
      <c r="E100" s="145">
        <f t="shared" si="15"/>
        <v>4.76</v>
      </c>
    </row>
    <row r="101" spans="1:5" ht="15">
      <c r="A101" s="151" t="s">
        <v>788</v>
      </c>
      <c r="B101" s="24">
        <v>3.9</v>
      </c>
      <c r="C101" s="58">
        <v>4</v>
      </c>
      <c r="D101" s="24">
        <f t="shared" si="14"/>
        <v>0.10000000000000009</v>
      </c>
      <c r="E101" s="145">
        <f t="shared" si="15"/>
        <v>2.56</v>
      </c>
    </row>
    <row r="102" spans="1:5" ht="15">
      <c r="A102" s="151" t="s">
        <v>789</v>
      </c>
      <c r="B102" s="24">
        <v>1.2</v>
      </c>
      <c r="C102" s="58">
        <v>1.2</v>
      </c>
      <c r="D102" s="24">
        <f t="shared" si="14"/>
        <v>0</v>
      </c>
      <c r="E102" s="145">
        <f t="shared" si="15"/>
        <v>0</v>
      </c>
    </row>
    <row r="103" spans="1:5" ht="15">
      <c r="A103" s="151" t="s">
        <v>790</v>
      </c>
      <c r="B103" s="57">
        <v>9.5</v>
      </c>
      <c r="C103" s="58">
        <v>9.8</v>
      </c>
      <c r="D103" s="24">
        <f t="shared" si="14"/>
        <v>0.3000000000000007</v>
      </c>
      <c r="E103" s="145">
        <f t="shared" si="15"/>
        <v>3.16</v>
      </c>
    </row>
    <row r="104" spans="1:5" ht="15">
      <c r="A104" s="151" t="s">
        <v>1095</v>
      </c>
      <c r="B104" s="57">
        <v>46.6</v>
      </c>
      <c r="C104" s="58">
        <v>48.1</v>
      </c>
      <c r="D104" s="24">
        <f>SUM(C104-B104)</f>
        <v>1.5</v>
      </c>
      <c r="E104" s="145">
        <f>+ROUND(+D104/B104*100,2)</f>
        <v>3.22</v>
      </c>
    </row>
    <row r="105" spans="1:5" ht="15">
      <c r="A105" s="151" t="s">
        <v>1096</v>
      </c>
      <c r="B105" s="57">
        <v>35</v>
      </c>
      <c r="C105" s="58">
        <v>36.1</v>
      </c>
      <c r="D105" s="24">
        <f>SUM(C105-B105)</f>
        <v>1.1000000000000014</v>
      </c>
      <c r="E105" s="145">
        <f>+ROUND(+D105/B105*100,2)</f>
        <v>3.14</v>
      </c>
    </row>
    <row r="106" spans="1:5" ht="15">
      <c r="A106" s="151"/>
      <c r="B106" s="57"/>
      <c r="C106" s="58"/>
      <c r="D106" s="24"/>
      <c r="E106" s="145"/>
    </row>
    <row r="107" spans="1:5" ht="15.75">
      <c r="A107" s="152" t="s">
        <v>770</v>
      </c>
      <c r="B107" s="57"/>
      <c r="C107" s="58"/>
      <c r="D107" s="24"/>
      <c r="E107" s="145"/>
    </row>
    <row r="108" spans="1:5" ht="15">
      <c r="A108" s="151" t="s">
        <v>780</v>
      </c>
      <c r="B108" s="57">
        <v>1.9</v>
      </c>
      <c r="C108" s="58">
        <v>1.9</v>
      </c>
      <c r="D108" s="24">
        <f aca="true" t="shared" si="16" ref="D108:D113">SUM(C108-B108)</f>
        <v>0</v>
      </c>
      <c r="E108" s="145">
        <f aca="true" t="shared" si="17" ref="E108:E113">+ROUND(+D108/B108*100,2)</f>
        <v>0</v>
      </c>
    </row>
    <row r="109" spans="1:5" ht="15">
      <c r="A109" s="151" t="s">
        <v>781</v>
      </c>
      <c r="B109" s="57">
        <v>1.9</v>
      </c>
      <c r="C109" s="58">
        <v>1.9</v>
      </c>
      <c r="D109" s="24">
        <f t="shared" si="16"/>
        <v>0</v>
      </c>
      <c r="E109" s="145">
        <f t="shared" si="17"/>
        <v>0</v>
      </c>
    </row>
    <row r="110" spans="1:5" ht="15">
      <c r="A110" s="151" t="s">
        <v>782</v>
      </c>
      <c r="B110" s="57">
        <v>1.9</v>
      </c>
      <c r="C110" s="58">
        <v>1.9</v>
      </c>
      <c r="D110" s="24">
        <f t="shared" si="16"/>
        <v>0</v>
      </c>
      <c r="E110" s="145">
        <f t="shared" si="17"/>
        <v>0</v>
      </c>
    </row>
    <row r="111" spans="1:5" ht="15">
      <c r="A111" s="151" t="s">
        <v>787</v>
      </c>
      <c r="B111" s="57">
        <v>1.9</v>
      </c>
      <c r="C111" s="58">
        <v>1.9</v>
      </c>
      <c r="D111" s="24">
        <f t="shared" si="16"/>
        <v>0</v>
      </c>
      <c r="E111" s="145">
        <f t="shared" si="17"/>
        <v>0</v>
      </c>
    </row>
    <row r="112" spans="1:5" ht="15">
      <c r="A112" s="151" t="s">
        <v>788</v>
      </c>
      <c r="B112" s="57">
        <v>1.9</v>
      </c>
      <c r="C112" s="58">
        <v>1.9</v>
      </c>
      <c r="D112" s="24">
        <f t="shared" si="16"/>
        <v>0</v>
      </c>
      <c r="E112" s="145">
        <f t="shared" si="17"/>
        <v>0</v>
      </c>
    </row>
    <row r="113" spans="1:5" ht="15">
      <c r="A113" s="151" t="s">
        <v>789</v>
      </c>
      <c r="B113" s="57">
        <v>1</v>
      </c>
      <c r="C113" s="58">
        <v>1</v>
      </c>
      <c r="D113" s="24">
        <f t="shared" si="16"/>
        <v>0</v>
      </c>
      <c r="E113" s="145">
        <f t="shared" si="17"/>
        <v>0</v>
      </c>
    </row>
    <row r="114" spans="1:5" ht="15">
      <c r="A114" s="151"/>
      <c r="B114" s="57"/>
      <c r="C114" s="58"/>
      <c r="D114" s="24"/>
      <c r="E114" s="145"/>
    </row>
    <row r="115" spans="1:5" ht="15.75">
      <c r="A115" s="152" t="s">
        <v>793</v>
      </c>
      <c r="B115" s="57"/>
      <c r="C115" s="58"/>
      <c r="D115" s="24"/>
      <c r="E115" s="145"/>
    </row>
    <row r="116" spans="1:5" ht="15.75">
      <c r="A116" s="152"/>
      <c r="B116" s="57"/>
      <c r="C116" s="58"/>
      <c r="D116" s="24"/>
      <c r="E116" s="145"/>
    </row>
    <row r="117" spans="1:5" ht="15.75">
      <c r="A117" s="167" t="s">
        <v>758</v>
      </c>
      <c r="B117" s="185"/>
      <c r="C117" s="73"/>
      <c r="D117" s="24"/>
      <c r="E117" s="145"/>
    </row>
    <row r="118" spans="1:5" ht="15">
      <c r="A118" s="238" t="s">
        <v>795</v>
      </c>
      <c r="B118" s="185">
        <v>20</v>
      </c>
      <c r="C118" s="73">
        <v>20.7</v>
      </c>
      <c r="D118" s="24">
        <f>SUM(C118-B118)</f>
        <v>0.6999999999999993</v>
      </c>
      <c r="E118" s="145">
        <f>+ROUND(+D118/B118*100,2)</f>
        <v>3.5</v>
      </c>
    </row>
    <row r="119" spans="1:5" ht="15">
      <c r="A119" s="238" t="s">
        <v>796</v>
      </c>
      <c r="B119" s="185">
        <v>11</v>
      </c>
      <c r="C119" s="73">
        <v>11.4</v>
      </c>
      <c r="D119" s="24">
        <f>SUM(C119-B119)</f>
        <v>0.40000000000000036</v>
      </c>
      <c r="E119" s="145">
        <f>+ROUND(+D119/B119*100,2)</f>
        <v>3.64</v>
      </c>
    </row>
    <row r="120" spans="1:5" ht="15">
      <c r="A120" s="238" t="s">
        <v>797</v>
      </c>
      <c r="B120" s="185">
        <v>11</v>
      </c>
      <c r="C120" s="73">
        <v>11.4</v>
      </c>
      <c r="D120" s="24">
        <f>SUM(C120-B120)</f>
        <v>0.40000000000000036</v>
      </c>
      <c r="E120" s="145">
        <f>+ROUND(+D120/B120*100,2)</f>
        <v>3.64</v>
      </c>
    </row>
    <row r="121" spans="1:5" ht="15">
      <c r="A121" s="238" t="s">
        <v>798</v>
      </c>
      <c r="B121" s="185">
        <v>11</v>
      </c>
      <c r="C121" s="73">
        <v>11.4</v>
      </c>
      <c r="D121" s="24">
        <f>SUM(C121-B121)</f>
        <v>0.40000000000000036</v>
      </c>
      <c r="E121" s="145">
        <f>+ROUND(+D121/B121*100,2)</f>
        <v>3.64</v>
      </c>
    </row>
    <row r="122" spans="1:5" ht="15.75">
      <c r="A122" s="167"/>
      <c r="B122" s="185"/>
      <c r="C122" s="73"/>
      <c r="D122" s="24"/>
      <c r="E122" s="145"/>
    </row>
    <row r="123" spans="1:5" ht="15.75">
      <c r="A123" s="167" t="s">
        <v>799</v>
      </c>
      <c r="B123" s="185"/>
      <c r="C123" s="73"/>
      <c r="D123" s="24"/>
      <c r="E123" s="145"/>
    </row>
    <row r="124" spans="1:5" ht="15">
      <c r="A124" s="238" t="s">
        <v>795</v>
      </c>
      <c r="B124" s="185">
        <v>10.7</v>
      </c>
      <c r="C124" s="73">
        <v>11</v>
      </c>
      <c r="D124" s="24">
        <f>SUM(C124-B124)</f>
        <v>0.3000000000000007</v>
      </c>
      <c r="E124" s="145">
        <f>+ROUND(+D124/B124*100,2)</f>
        <v>2.8</v>
      </c>
    </row>
    <row r="125" spans="1:5" ht="15">
      <c r="A125" s="238" t="s">
        <v>796</v>
      </c>
      <c r="B125" s="185">
        <v>5.8</v>
      </c>
      <c r="C125" s="73">
        <v>6</v>
      </c>
      <c r="D125" s="24">
        <f>SUM(C125-B125)</f>
        <v>0.20000000000000018</v>
      </c>
      <c r="E125" s="145">
        <f>+ROUND(+D125/B125*100,2)</f>
        <v>3.45</v>
      </c>
    </row>
    <row r="126" spans="1:5" ht="15">
      <c r="A126" s="238" t="s">
        <v>797</v>
      </c>
      <c r="B126" s="185">
        <v>5.8</v>
      </c>
      <c r="C126" s="73">
        <v>6</v>
      </c>
      <c r="D126" s="24">
        <f>SUM(C126-B126)</f>
        <v>0.20000000000000018</v>
      </c>
      <c r="E126" s="145">
        <f>+ROUND(+D126/B126*100,2)</f>
        <v>3.45</v>
      </c>
    </row>
    <row r="127" spans="1:5" ht="15">
      <c r="A127" s="238" t="s">
        <v>798</v>
      </c>
      <c r="B127" s="185">
        <v>5.8</v>
      </c>
      <c r="C127" s="73">
        <v>6</v>
      </c>
      <c r="D127" s="24">
        <f>SUM(C127-B127)</f>
        <v>0.20000000000000018</v>
      </c>
      <c r="E127" s="145">
        <f>+ROUND(+D127/B127*100,2)</f>
        <v>3.45</v>
      </c>
    </row>
    <row r="128" spans="1:5" ht="15.75">
      <c r="A128" s="167"/>
      <c r="B128" s="185"/>
      <c r="C128" s="73"/>
      <c r="D128" s="24"/>
      <c r="E128" s="145"/>
    </row>
    <row r="129" spans="1:5" ht="15.75">
      <c r="A129" s="331" t="s">
        <v>769</v>
      </c>
      <c r="B129" s="185"/>
      <c r="C129" s="73"/>
      <c r="D129" s="24"/>
      <c r="E129" s="145"/>
    </row>
    <row r="130" spans="1:5" ht="15">
      <c r="A130" s="238" t="s">
        <v>795</v>
      </c>
      <c r="B130" s="185">
        <v>10.9</v>
      </c>
      <c r="C130" s="73">
        <v>11.2</v>
      </c>
      <c r="D130" s="24">
        <f>SUM(C130-B130)</f>
        <v>0.29999999999999893</v>
      </c>
      <c r="E130" s="145">
        <f>+ROUND(+D130/B130*100,2)</f>
        <v>2.75</v>
      </c>
    </row>
    <row r="131" spans="1:5" ht="15">
      <c r="A131" s="238" t="s">
        <v>796</v>
      </c>
      <c r="B131" s="185">
        <v>6.2</v>
      </c>
      <c r="C131" s="73">
        <v>6.4</v>
      </c>
      <c r="D131" s="24">
        <f>SUM(C131-B131)</f>
        <v>0.20000000000000018</v>
      </c>
      <c r="E131" s="145">
        <f>+ROUND(+D131/B131*100,2)</f>
        <v>3.23</v>
      </c>
    </row>
    <row r="132" spans="1:5" ht="15">
      <c r="A132" s="238" t="s">
        <v>797</v>
      </c>
      <c r="B132" s="185">
        <v>6.2</v>
      </c>
      <c r="C132" s="73">
        <v>6.4</v>
      </c>
      <c r="D132" s="24">
        <f>SUM(C132-B132)</f>
        <v>0.20000000000000018</v>
      </c>
      <c r="E132" s="145">
        <f>+ROUND(+D132/B132*100,2)</f>
        <v>3.23</v>
      </c>
    </row>
    <row r="133" spans="1:5" ht="15">
      <c r="A133" s="238" t="s">
        <v>798</v>
      </c>
      <c r="B133" s="185">
        <v>6.2</v>
      </c>
      <c r="C133" s="73">
        <v>6.4</v>
      </c>
      <c r="D133" s="24">
        <f>SUM(C133-B133)</f>
        <v>0.20000000000000018</v>
      </c>
      <c r="E133" s="145">
        <f>+ROUND(+D133/B133*100,2)</f>
        <v>3.23</v>
      </c>
    </row>
    <row r="134" spans="1:5" ht="15.75">
      <c r="A134" s="167"/>
      <c r="B134" s="185"/>
      <c r="C134" s="73"/>
      <c r="D134" s="24"/>
      <c r="E134" s="145"/>
    </row>
    <row r="135" spans="1:5" ht="15.75">
      <c r="A135" s="331" t="s">
        <v>770</v>
      </c>
      <c r="B135" s="185"/>
      <c r="C135" s="73"/>
      <c r="D135" s="24"/>
      <c r="E135" s="145"/>
    </row>
    <row r="136" spans="1:5" ht="15">
      <c r="A136" s="238" t="s">
        <v>795</v>
      </c>
      <c r="B136" s="185">
        <v>6</v>
      </c>
      <c r="C136" s="185">
        <v>6.2</v>
      </c>
      <c r="D136" s="24">
        <f>SUM(C136-B136)</f>
        <v>0.20000000000000018</v>
      </c>
      <c r="E136" s="145">
        <f>+ROUND(+D136/B136*100,2)</f>
        <v>3.33</v>
      </c>
    </row>
    <row r="137" spans="1:5" ht="15">
      <c r="A137" s="238" t="s">
        <v>796</v>
      </c>
      <c r="B137" s="185">
        <v>3.2</v>
      </c>
      <c r="C137" s="185">
        <v>3.3</v>
      </c>
      <c r="D137" s="24">
        <f>SUM(C137-B137)</f>
        <v>0.09999999999999964</v>
      </c>
      <c r="E137" s="145">
        <f>+ROUND(+D137/B137*100,2)</f>
        <v>3.12</v>
      </c>
    </row>
    <row r="138" spans="1:5" ht="15">
      <c r="A138" s="238" t="s">
        <v>797</v>
      </c>
      <c r="B138" s="185">
        <v>3.2</v>
      </c>
      <c r="C138" s="185">
        <v>3.3</v>
      </c>
      <c r="D138" s="24">
        <f>SUM(C138-B138)</f>
        <v>0.09999999999999964</v>
      </c>
      <c r="E138" s="145">
        <f>+ROUND(+D138/B138*100,2)</f>
        <v>3.12</v>
      </c>
    </row>
    <row r="139" spans="1:5" ht="15">
      <c r="A139" s="238" t="s">
        <v>798</v>
      </c>
      <c r="B139" s="185">
        <v>3.2</v>
      </c>
      <c r="C139" s="185">
        <v>3.3</v>
      </c>
      <c r="D139" s="24">
        <f>SUM(C139-B139)</f>
        <v>0.09999999999999964</v>
      </c>
      <c r="E139" s="145">
        <f>+ROUND(+D139/B139*100,2)</f>
        <v>3.12</v>
      </c>
    </row>
    <row r="140" spans="1:5" ht="15.75">
      <c r="A140" s="167"/>
      <c r="B140" s="185"/>
      <c r="C140" s="73"/>
      <c r="D140" s="24"/>
      <c r="E140" s="145"/>
    </row>
    <row r="141" spans="1:5" ht="15.75">
      <c r="A141" s="167" t="s">
        <v>800</v>
      </c>
      <c r="B141" s="185"/>
      <c r="C141" s="73"/>
      <c r="D141" s="24"/>
      <c r="E141" s="145"/>
    </row>
    <row r="142" spans="1:5" ht="15.75">
      <c r="A142" s="167"/>
      <c r="B142" s="185"/>
      <c r="C142" s="73"/>
      <c r="D142" s="24"/>
      <c r="E142" s="145"/>
    </row>
    <row r="143" spans="1:5" ht="15.75">
      <c r="A143" s="167" t="s">
        <v>758</v>
      </c>
      <c r="B143" s="185"/>
      <c r="C143" s="73"/>
      <c r="D143" s="24"/>
      <c r="E143" s="145"/>
    </row>
    <row r="144" spans="1:5" ht="15">
      <c r="A144" s="238" t="s">
        <v>801</v>
      </c>
      <c r="B144" s="185" t="s">
        <v>117</v>
      </c>
      <c r="C144" s="185" t="s">
        <v>117</v>
      </c>
      <c r="D144" s="24"/>
      <c r="E144" s="145"/>
    </row>
    <row r="145" spans="1:5" ht="15">
      <c r="A145" s="238" t="s">
        <v>802</v>
      </c>
      <c r="B145" s="185">
        <v>7.1</v>
      </c>
      <c r="C145" s="73">
        <v>7.3</v>
      </c>
      <c r="D145" s="24">
        <f>SUM(C145-B145)</f>
        <v>0.20000000000000018</v>
      </c>
      <c r="E145" s="145">
        <f>+ROUND(+D145/B145*100,2)</f>
        <v>2.82</v>
      </c>
    </row>
    <row r="146" spans="1:5" ht="15.75">
      <c r="A146" s="167"/>
      <c r="B146" s="185"/>
      <c r="C146" s="73"/>
      <c r="D146" s="24"/>
      <c r="E146" s="145"/>
    </row>
    <row r="147" spans="1:5" ht="15.75">
      <c r="A147" s="167" t="s">
        <v>803</v>
      </c>
      <c r="B147" s="185"/>
      <c r="C147" s="73"/>
      <c r="D147" s="24"/>
      <c r="E147" s="145"/>
    </row>
    <row r="148" spans="1:5" ht="15">
      <c r="A148" s="238" t="s">
        <v>801</v>
      </c>
      <c r="B148" s="185">
        <v>5.3</v>
      </c>
      <c r="C148" s="73">
        <v>5.5</v>
      </c>
      <c r="D148" s="24">
        <f>SUM(C148-B148)</f>
        <v>0.20000000000000018</v>
      </c>
      <c r="E148" s="145">
        <f>+ROUND(+D148/B148*100,2)</f>
        <v>3.77</v>
      </c>
    </row>
    <row r="149" spans="1:5" ht="15">
      <c r="A149" s="238" t="s">
        <v>802</v>
      </c>
      <c r="B149" s="185">
        <v>6.2</v>
      </c>
      <c r="C149" s="185">
        <v>6.4</v>
      </c>
      <c r="D149" s="24"/>
      <c r="E149" s="145"/>
    </row>
    <row r="150" spans="1:5" ht="15.75">
      <c r="A150" s="167"/>
      <c r="B150" s="185"/>
      <c r="C150" s="73"/>
      <c r="D150" s="24"/>
      <c r="E150" s="145"/>
    </row>
    <row r="151" spans="1:5" ht="15.75">
      <c r="A151" s="331" t="s">
        <v>769</v>
      </c>
      <c r="B151" s="185"/>
      <c r="C151" s="73"/>
      <c r="D151" s="24"/>
      <c r="E151" s="145"/>
    </row>
    <row r="152" spans="1:5" ht="15">
      <c r="A152" s="238" t="s">
        <v>801</v>
      </c>
      <c r="B152" s="185">
        <v>5.3</v>
      </c>
      <c r="C152" s="73">
        <v>5.5</v>
      </c>
      <c r="D152" s="24">
        <f>SUM(C152-B152)</f>
        <v>0.20000000000000018</v>
      </c>
      <c r="E152" s="145">
        <f>+ROUND(+D152/B152*100,2)</f>
        <v>3.77</v>
      </c>
    </row>
    <row r="153" spans="1:5" ht="15">
      <c r="A153" s="238" t="s">
        <v>802</v>
      </c>
      <c r="B153" s="185">
        <v>5.3</v>
      </c>
      <c r="C153" s="73">
        <v>5.5</v>
      </c>
      <c r="D153" s="24">
        <f>SUM(C153-B153)</f>
        <v>0.20000000000000018</v>
      </c>
      <c r="E153" s="145">
        <f>+ROUND(+D153/B153*100,2)</f>
        <v>3.77</v>
      </c>
    </row>
    <row r="154" spans="1:5" ht="15.75">
      <c r="A154" s="167"/>
      <c r="B154" s="185"/>
      <c r="C154" s="73"/>
      <c r="D154" s="24"/>
      <c r="E154" s="145"/>
    </row>
    <row r="155" spans="1:5" ht="15.75">
      <c r="A155" s="331" t="s">
        <v>770</v>
      </c>
      <c r="B155" s="185"/>
      <c r="C155" s="73"/>
      <c r="D155" s="24"/>
      <c r="E155" s="145"/>
    </row>
    <row r="156" spans="1:5" ht="15">
      <c r="A156" s="238" t="s">
        <v>801</v>
      </c>
      <c r="B156" s="185">
        <v>3.1</v>
      </c>
      <c r="C156" s="73">
        <v>3.2</v>
      </c>
      <c r="D156" s="24">
        <f>SUM(C156-B156)</f>
        <v>0.10000000000000009</v>
      </c>
      <c r="E156" s="145">
        <f>+ROUND(+D156/B156*100,2)</f>
        <v>3.23</v>
      </c>
    </row>
    <row r="157" spans="1:5" ht="15">
      <c r="A157" s="238" t="s">
        <v>802</v>
      </c>
      <c r="B157" s="185">
        <v>4.3</v>
      </c>
      <c r="C157" s="73">
        <v>4.4</v>
      </c>
      <c r="D157" s="24">
        <f>SUM(C157-B157)</f>
        <v>0.10000000000000053</v>
      </c>
      <c r="E157" s="145">
        <f>+ROUND(+D157/B157*100,2)</f>
        <v>2.33</v>
      </c>
    </row>
    <row r="158" spans="1:5" ht="15.75">
      <c r="A158" s="152"/>
      <c r="B158" s="57"/>
      <c r="C158" s="25"/>
      <c r="D158" s="24"/>
      <c r="E158" s="145"/>
    </row>
    <row r="159" spans="1:5" ht="15.75">
      <c r="A159" s="70" t="s">
        <v>725</v>
      </c>
      <c r="B159" s="170"/>
      <c r="C159" s="25"/>
      <c r="D159" s="24"/>
      <c r="E159" s="145"/>
    </row>
    <row r="160" spans="1:5" ht="15.75">
      <c r="A160" s="151"/>
      <c r="B160" s="170"/>
      <c r="C160" s="25"/>
      <c r="D160" s="24"/>
      <c r="E160" s="145"/>
    </row>
    <row r="161" spans="1:5" ht="15.75">
      <c r="A161" s="152" t="s">
        <v>804</v>
      </c>
      <c r="B161" s="24"/>
      <c r="C161" s="25"/>
      <c r="D161" s="24"/>
      <c r="E161" s="145"/>
    </row>
    <row r="162" spans="1:5" ht="15.75">
      <c r="A162" s="152"/>
      <c r="B162" s="24"/>
      <c r="C162" s="25"/>
      <c r="D162" s="24"/>
      <c r="E162" s="145"/>
    </row>
    <row r="163" spans="1:5" ht="15.75">
      <c r="A163" s="331" t="s">
        <v>805</v>
      </c>
      <c r="B163" s="168"/>
      <c r="D163" s="24"/>
      <c r="E163" s="145"/>
    </row>
    <row r="164" spans="1:5" ht="15">
      <c r="A164" s="91" t="s">
        <v>758</v>
      </c>
      <c r="B164" s="332">
        <v>43</v>
      </c>
      <c r="C164" s="332">
        <v>45</v>
      </c>
      <c r="D164" s="24">
        <f>SUM(C164-B164)</f>
        <v>2</v>
      </c>
      <c r="E164" s="145">
        <f>+ROUND(+D164/B164*100,2)</f>
        <v>4.65</v>
      </c>
    </row>
    <row r="165" spans="1:5" ht="15">
      <c r="A165" s="91" t="s">
        <v>806</v>
      </c>
      <c r="B165" s="332">
        <v>22</v>
      </c>
      <c r="C165" s="332">
        <v>23</v>
      </c>
      <c r="D165" s="24">
        <f>SUM(C165-B165)</f>
        <v>1</v>
      </c>
      <c r="E165" s="145">
        <f>+ROUND(+D165/B165*100,2)</f>
        <v>4.55</v>
      </c>
    </row>
    <row r="166" spans="1:5" ht="15">
      <c r="A166" s="91" t="s">
        <v>807</v>
      </c>
      <c r="B166" s="332">
        <v>18</v>
      </c>
      <c r="C166" s="332">
        <v>19</v>
      </c>
      <c r="D166" s="24">
        <f>SUM(C166-B166)</f>
        <v>1</v>
      </c>
      <c r="E166" s="145">
        <f>+ROUND(+D166/B166*100,2)</f>
        <v>5.56</v>
      </c>
    </row>
    <row r="167" spans="1:5" ht="15">
      <c r="A167" s="91" t="s">
        <v>808</v>
      </c>
      <c r="B167" s="332">
        <v>86</v>
      </c>
      <c r="C167" s="332">
        <v>89</v>
      </c>
      <c r="D167" s="24">
        <f>SUM(C167-B167)</f>
        <v>3</v>
      </c>
      <c r="E167" s="145">
        <f>+ROUND(+D167/B167*100,2)</f>
        <v>3.49</v>
      </c>
    </row>
    <row r="168" spans="1:5" ht="15">
      <c r="A168" s="91"/>
      <c r="C168" s="168"/>
      <c r="D168" s="24"/>
      <c r="E168" s="145"/>
    </row>
    <row r="169" spans="1:5" ht="15.75">
      <c r="A169" s="331" t="s">
        <v>809</v>
      </c>
      <c r="C169" s="168"/>
      <c r="D169" s="24"/>
      <c r="E169" s="145"/>
    </row>
    <row r="170" spans="1:5" ht="15">
      <c r="A170" s="91" t="s">
        <v>758</v>
      </c>
      <c r="B170" s="332">
        <v>30</v>
      </c>
      <c r="C170" s="332">
        <v>31</v>
      </c>
      <c r="D170" s="24">
        <f>SUM(C170-B170)</f>
        <v>1</v>
      </c>
      <c r="E170" s="145">
        <f>+ROUND(+D170/B170*100,2)</f>
        <v>3.33</v>
      </c>
    </row>
    <row r="171" spans="1:5" ht="15">
      <c r="A171" s="91" t="s">
        <v>806</v>
      </c>
      <c r="B171" s="332">
        <v>16</v>
      </c>
      <c r="C171" s="332">
        <v>17</v>
      </c>
      <c r="D171" s="24">
        <f>SUM(C171-B171)</f>
        <v>1</v>
      </c>
      <c r="E171" s="145">
        <f>+ROUND(+D171/B171*100,2)</f>
        <v>6.25</v>
      </c>
    </row>
    <row r="172" spans="1:5" ht="15">
      <c r="A172" s="91" t="s">
        <v>807</v>
      </c>
      <c r="B172" s="332">
        <v>12</v>
      </c>
      <c r="C172" s="332">
        <v>12</v>
      </c>
      <c r="D172" s="24">
        <f>SUM(C172-B172)</f>
        <v>0</v>
      </c>
      <c r="E172" s="145">
        <f>+ROUND(+D172/B172*100,2)</f>
        <v>0</v>
      </c>
    </row>
    <row r="173" spans="1:5" ht="15">
      <c r="A173" s="91" t="s">
        <v>808</v>
      </c>
      <c r="B173" s="332">
        <v>61</v>
      </c>
      <c r="C173" s="332">
        <v>63</v>
      </c>
      <c r="D173" s="24">
        <f>SUM(C173-B173)</f>
        <v>2</v>
      </c>
      <c r="E173" s="145">
        <f>+ROUND(+D173/B173*100,2)</f>
        <v>3.28</v>
      </c>
    </row>
    <row r="174" spans="1:5" ht="15">
      <c r="A174" s="91"/>
      <c r="C174" s="168"/>
      <c r="D174" s="24"/>
      <c r="E174" s="145"/>
    </row>
    <row r="175" spans="1:5" ht="15.75">
      <c r="A175" s="331" t="s">
        <v>810</v>
      </c>
      <c r="C175" s="168"/>
      <c r="D175" s="24"/>
      <c r="E175" s="145"/>
    </row>
    <row r="176" spans="1:5" ht="15">
      <c r="A176" s="91" t="s">
        <v>758</v>
      </c>
      <c r="B176" s="332">
        <v>47</v>
      </c>
      <c r="C176" s="332">
        <v>49</v>
      </c>
      <c r="D176" s="24">
        <f>SUM(C176-B176)</f>
        <v>2</v>
      </c>
      <c r="E176" s="145">
        <f>+ROUND(+D176/B176*100,2)</f>
        <v>4.26</v>
      </c>
    </row>
    <row r="177" spans="1:5" ht="15">
      <c r="A177" s="91" t="s">
        <v>811</v>
      </c>
      <c r="B177" s="332">
        <v>29</v>
      </c>
      <c r="C177" s="332">
        <v>30</v>
      </c>
      <c r="D177" s="24">
        <f>SUM(C177-B177)</f>
        <v>1</v>
      </c>
      <c r="E177" s="145">
        <f>+ROUND(+D177/B177*100,2)</f>
        <v>3.45</v>
      </c>
    </row>
    <row r="178" spans="1:5" ht="15">
      <c r="A178" s="91" t="s">
        <v>812</v>
      </c>
      <c r="B178" s="332">
        <v>80</v>
      </c>
      <c r="C178" s="332">
        <v>83</v>
      </c>
      <c r="D178" s="24">
        <f>SUM(C178-B178)</f>
        <v>3</v>
      </c>
      <c r="E178" s="145">
        <f>+ROUND(+D178/B178*100,2)</f>
        <v>3.75</v>
      </c>
    </row>
    <row r="179" spans="1:5" ht="15">
      <c r="A179" s="91" t="s">
        <v>808</v>
      </c>
      <c r="B179" s="332">
        <v>105</v>
      </c>
      <c r="C179" s="332">
        <v>108</v>
      </c>
      <c r="D179" s="24">
        <f>SUM(C179-B179)</f>
        <v>3</v>
      </c>
      <c r="E179" s="145">
        <f>+ROUND(+D179/B179*100,2)</f>
        <v>2.86</v>
      </c>
    </row>
    <row r="180" spans="1:5" ht="15">
      <c r="A180" s="91" t="s">
        <v>813</v>
      </c>
      <c r="B180" s="332">
        <v>88</v>
      </c>
      <c r="C180" s="332">
        <v>91</v>
      </c>
      <c r="D180" s="24">
        <f>SUM(C180-B180)</f>
        <v>3</v>
      </c>
      <c r="E180" s="145">
        <f>+ROUND(+D180/B180*100,2)</f>
        <v>3.41</v>
      </c>
    </row>
    <row r="181" spans="1:5" ht="15">
      <c r="A181" s="91"/>
      <c r="C181" s="168"/>
      <c r="D181" s="24"/>
      <c r="E181" s="145"/>
    </row>
    <row r="182" spans="1:5" ht="15.75">
      <c r="A182" s="331" t="s">
        <v>814</v>
      </c>
      <c r="C182" s="168"/>
      <c r="D182" s="24"/>
      <c r="E182" s="145"/>
    </row>
    <row r="183" spans="1:5" ht="15">
      <c r="A183" s="91"/>
      <c r="C183" s="168"/>
      <c r="D183" s="24"/>
      <c r="E183" s="145"/>
    </row>
    <row r="184" spans="1:5" ht="15.75">
      <c r="A184" s="331" t="s">
        <v>805</v>
      </c>
      <c r="B184" s="333"/>
      <c r="C184" s="168"/>
      <c r="D184" s="24"/>
      <c r="E184" s="145"/>
    </row>
    <row r="185" spans="1:5" ht="15">
      <c r="A185" s="91" t="s">
        <v>815</v>
      </c>
      <c r="B185" s="332">
        <v>430</v>
      </c>
      <c r="C185" s="169">
        <v>444</v>
      </c>
      <c r="D185" s="24">
        <f>SUM(C185-B185)</f>
        <v>14</v>
      </c>
      <c r="E185" s="145">
        <f>+ROUND(+D185/B185*100,2)</f>
        <v>3.26</v>
      </c>
    </row>
    <row r="186" spans="1:5" ht="15">
      <c r="A186" s="91" t="s">
        <v>806</v>
      </c>
      <c r="B186" s="332">
        <v>220</v>
      </c>
      <c r="C186" s="169">
        <v>227</v>
      </c>
      <c r="D186" s="24">
        <f>SUM(C186-B186)</f>
        <v>7</v>
      </c>
      <c r="E186" s="145">
        <f>+ROUND(+D186/B186*100,2)</f>
        <v>3.18</v>
      </c>
    </row>
    <row r="187" spans="1:5" ht="15">
      <c r="A187" s="91" t="s">
        <v>807</v>
      </c>
      <c r="B187" s="332">
        <v>180</v>
      </c>
      <c r="C187" s="169">
        <v>186</v>
      </c>
      <c r="D187" s="24">
        <f>SUM(C187-B187)</f>
        <v>6</v>
      </c>
      <c r="E187" s="145">
        <f>+ROUND(+D187/B187*100,2)</f>
        <v>3.33</v>
      </c>
    </row>
    <row r="188" spans="1:5" ht="15">
      <c r="A188" s="91" t="s">
        <v>808</v>
      </c>
      <c r="B188" s="332">
        <v>860</v>
      </c>
      <c r="C188" s="169">
        <v>888</v>
      </c>
      <c r="D188" s="24">
        <f>SUM(C188-B188)</f>
        <v>28</v>
      </c>
      <c r="E188" s="145">
        <f>+ROUND(+D188/B188*100,2)</f>
        <v>3.26</v>
      </c>
    </row>
    <row r="189" spans="1:5" ht="15">
      <c r="A189" s="91"/>
      <c r="C189" s="168"/>
      <c r="D189" s="24"/>
      <c r="E189" s="145"/>
    </row>
    <row r="190" spans="1:5" ht="15.75">
      <c r="A190" s="331" t="s">
        <v>809</v>
      </c>
      <c r="C190" s="168"/>
      <c r="D190" s="24"/>
      <c r="E190" s="145"/>
    </row>
    <row r="191" spans="1:5" ht="15">
      <c r="A191" s="91" t="s">
        <v>815</v>
      </c>
      <c r="B191" s="332">
        <v>300</v>
      </c>
      <c r="C191" s="169">
        <v>310</v>
      </c>
      <c r="D191" s="24">
        <f aca="true" t="shared" si="18" ref="D191:D197">SUM(C191-B191)</f>
        <v>10</v>
      </c>
      <c r="E191" s="145">
        <f aca="true" t="shared" si="19" ref="E191:E197">+ROUND(+D191/B191*100,2)</f>
        <v>3.33</v>
      </c>
    </row>
    <row r="192" spans="1:5" ht="15">
      <c r="A192" s="91" t="s">
        <v>806</v>
      </c>
      <c r="B192" s="332">
        <v>160</v>
      </c>
      <c r="C192" s="169">
        <v>165</v>
      </c>
      <c r="D192" s="24">
        <f t="shared" si="18"/>
        <v>5</v>
      </c>
      <c r="E192" s="145">
        <f t="shared" si="19"/>
        <v>3.13</v>
      </c>
    </row>
    <row r="193" spans="1:5" ht="15">
      <c r="A193" s="91" t="s">
        <v>807</v>
      </c>
      <c r="B193" s="332">
        <v>120</v>
      </c>
      <c r="C193" s="169">
        <v>124</v>
      </c>
      <c r="D193" s="24">
        <f t="shared" si="18"/>
        <v>4</v>
      </c>
      <c r="E193" s="145">
        <f t="shared" si="19"/>
        <v>3.33</v>
      </c>
    </row>
    <row r="194" spans="1:5" ht="15">
      <c r="A194" s="91" t="s">
        <v>808</v>
      </c>
      <c r="B194" s="332">
        <v>619</v>
      </c>
      <c r="C194" s="169">
        <v>639</v>
      </c>
      <c r="D194" s="24">
        <f t="shared" si="18"/>
        <v>20</v>
      </c>
      <c r="E194" s="145">
        <f t="shared" si="19"/>
        <v>3.23</v>
      </c>
    </row>
    <row r="195" spans="1:5" ht="15">
      <c r="A195" s="91" t="s">
        <v>816</v>
      </c>
      <c r="B195" s="332">
        <v>128</v>
      </c>
      <c r="C195" s="169">
        <v>132</v>
      </c>
      <c r="D195" s="24">
        <f t="shared" si="18"/>
        <v>4</v>
      </c>
      <c r="E195" s="145">
        <f t="shared" si="19"/>
        <v>3.13</v>
      </c>
    </row>
    <row r="196" spans="1:5" ht="15">
      <c r="A196" s="91" t="s">
        <v>817</v>
      </c>
      <c r="B196" s="332">
        <v>248</v>
      </c>
      <c r="C196" s="169">
        <v>256</v>
      </c>
      <c r="D196" s="24">
        <f t="shared" si="18"/>
        <v>8</v>
      </c>
      <c r="E196" s="145">
        <f t="shared" si="19"/>
        <v>3.23</v>
      </c>
    </row>
    <row r="197" spans="1:5" ht="15">
      <c r="A197" s="91" t="s">
        <v>818</v>
      </c>
      <c r="B197" s="332">
        <v>65</v>
      </c>
      <c r="C197" s="169">
        <v>67</v>
      </c>
      <c r="D197" s="24">
        <f t="shared" si="18"/>
        <v>2</v>
      </c>
      <c r="E197" s="145">
        <f t="shared" si="19"/>
        <v>3.08</v>
      </c>
    </row>
    <row r="198" spans="1:5" ht="15">
      <c r="A198" s="91"/>
      <c r="C198" s="168"/>
      <c r="D198" s="24"/>
      <c r="E198" s="145"/>
    </row>
    <row r="199" spans="1:5" ht="15.75">
      <c r="A199" s="331" t="s">
        <v>810</v>
      </c>
      <c r="C199" s="168"/>
      <c r="D199" s="24"/>
      <c r="E199" s="145"/>
    </row>
    <row r="200" spans="1:5" ht="15">
      <c r="A200" s="91" t="s">
        <v>815</v>
      </c>
      <c r="B200" s="332">
        <v>470</v>
      </c>
      <c r="C200" s="169">
        <v>470</v>
      </c>
      <c r="D200" s="24">
        <f>SUM(C200-B200)</f>
        <v>0</v>
      </c>
      <c r="E200" s="145">
        <f>+ROUND(+D200/B200*100,2)</f>
        <v>0</v>
      </c>
    </row>
    <row r="201" spans="1:5" ht="15">
      <c r="A201" s="91" t="s">
        <v>819</v>
      </c>
      <c r="B201" s="332">
        <v>290</v>
      </c>
      <c r="C201" s="169">
        <v>290</v>
      </c>
      <c r="D201" s="24">
        <f>SUM(C201-B201)</f>
        <v>0</v>
      </c>
      <c r="E201" s="145">
        <f>+ROUND(+D201/B201*100,2)</f>
        <v>0</v>
      </c>
    </row>
    <row r="202" spans="1:5" ht="15">
      <c r="A202" s="91" t="s">
        <v>820</v>
      </c>
      <c r="B202" s="332">
        <v>800</v>
      </c>
      <c r="C202" s="169">
        <v>800</v>
      </c>
      <c r="D202" s="24">
        <f>SUM(C202-B202)</f>
        <v>0</v>
      </c>
      <c r="E202" s="145">
        <f>+ROUND(+D202/B202*100,2)</f>
        <v>0</v>
      </c>
    </row>
    <row r="203" spans="1:5" ht="15">
      <c r="A203" s="91" t="s">
        <v>821</v>
      </c>
      <c r="B203" s="332">
        <v>1050</v>
      </c>
      <c r="C203" s="169">
        <v>1050</v>
      </c>
      <c r="D203" s="24">
        <f>SUM(C203-B203)</f>
        <v>0</v>
      </c>
      <c r="E203" s="145">
        <f>+ROUND(+D203/B203*100,2)</f>
        <v>0</v>
      </c>
    </row>
    <row r="204" spans="1:5" ht="15">
      <c r="A204" s="91"/>
      <c r="C204" s="168"/>
      <c r="D204" s="24"/>
      <c r="E204" s="145"/>
    </row>
    <row r="205" spans="1:5" ht="15.75">
      <c r="A205" s="331" t="s">
        <v>822</v>
      </c>
      <c r="C205" s="168"/>
      <c r="D205" s="24"/>
      <c r="E205" s="145"/>
    </row>
    <row r="206" spans="1:5" ht="15">
      <c r="A206" s="91"/>
      <c r="C206" s="168"/>
      <c r="D206" s="24"/>
      <c r="E206" s="145"/>
    </row>
    <row r="207" spans="1:5" ht="15.75">
      <c r="A207" s="331" t="s">
        <v>823</v>
      </c>
      <c r="C207" s="168"/>
      <c r="D207" s="24"/>
      <c r="E207" s="145"/>
    </row>
    <row r="208" spans="1:5" ht="15">
      <c r="A208" s="238" t="s">
        <v>252</v>
      </c>
      <c r="B208" s="169">
        <v>2.6</v>
      </c>
      <c r="C208" s="332">
        <v>2.7</v>
      </c>
      <c r="D208" s="24">
        <f>SUM(C208-B208)</f>
        <v>0.10000000000000009</v>
      </c>
      <c r="E208" s="145">
        <f>+ROUND(+D208/B208*100,2)</f>
        <v>3.85</v>
      </c>
    </row>
    <row r="209" spans="1:5" ht="15">
      <c r="A209" s="238" t="s">
        <v>824</v>
      </c>
      <c r="B209" s="169">
        <v>1</v>
      </c>
      <c r="C209" s="332">
        <v>1</v>
      </c>
      <c r="D209" s="24">
        <f>SUM(C209-B209)</f>
        <v>0</v>
      </c>
      <c r="E209" s="145">
        <f>+ROUND(+D209/B209*100,2)</f>
        <v>0</v>
      </c>
    </row>
    <row r="210" spans="1:5" ht="15">
      <c r="A210" s="238"/>
      <c r="C210" s="168"/>
      <c r="D210" s="24"/>
      <c r="E210" s="145"/>
    </row>
    <row r="211" spans="1:5" ht="15.75">
      <c r="A211" s="167" t="s">
        <v>825</v>
      </c>
      <c r="C211" s="168"/>
      <c r="D211" s="24"/>
      <c r="E211" s="145"/>
    </row>
    <row r="212" spans="1:5" ht="15">
      <c r="A212" s="238" t="s">
        <v>826</v>
      </c>
      <c r="B212" s="169">
        <v>10</v>
      </c>
      <c r="C212" s="332">
        <v>10</v>
      </c>
      <c r="D212" s="24">
        <f>SUM(C212-B212)</f>
        <v>0</v>
      </c>
      <c r="E212" s="145">
        <f>+ROUND(+D212/B212*100,2)</f>
        <v>0</v>
      </c>
    </row>
    <row r="213" spans="1:5" ht="15">
      <c r="A213" s="238"/>
      <c r="C213" s="168"/>
      <c r="D213" s="24"/>
      <c r="E213" s="145"/>
    </row>
    <row r="214" spans="1:5" ht="15.75">
      <c r="A214" s="167" t="s">
        <v>827</v>
      </c>
      <c r="C214" s="168"/>
      <c r="D214" s="24"/>
      <c r="E214" s="145"/>
    </row>
    <row r="215" spans="1:5" ht="15">
      <c r="A215" s="238" t="s">
        <v>808</v>
      </c>
      <c r="B215" s="169">
        <v>35</v>
      </c>
      <c r="C215" s="332">
        <v>36</v>
      </c>
      <c r="D215" s="24">
        <f>SUM(C215-B215)</f>
        <v>1</v>
      </c>
      <c r="E215" s="145">
        <f>+ROUND(+D215/B215*100,2)</f>
        <v>2.86</v>
      </c>
    </row>
    <row r="216" spans="1:5" ht="15">
      <c r="A216" s="238" t="s">
        <v>828</v>
      </c>
      <c r="B216" s="169">
        <v>23</v>
      </c>
      <c r="C216" s="332">
        <v>24</v>
      </c>
      <c r="D216" s="24">
        <f>SUM(C216-B216)</f>
        <v>1</v>
      </c>
      <c r="E216" s="145">
        <f>+ROUND(+D216/B216*100,2)</f>
        <v>4.35</v>
      </c>
    </row>
    <row r="217" spans="1:5" ht="15">
      <c r="A217" s="238" t="s">
        <v>829</v>
      </c>
      <c r="B217" s="169">
        <v>18</v>
      </c>
      <c r="C217" s="332">
        <v>19</v>
      </c>
      <c r="D217" s="24">
        <f>SUM(C217-B217)</f>
        <v>1</v>
      </c>
      <c r="E217" s="145">
        <f>+ROUND(+D217/B217*100,2)</f>
        <v>5.56</v>
      </c>
    </row>
    <row r="218" spans="1:5" ht="15">
      <c r="A218" s="238"/>
      <c r="C218" s="168"/>
      <c r="D218" s="24"/>
      <c r="E218" s="145"/>
    </row>
    <row r="219" spans="1:5" ht="15.75">
      <c r="A219" s="167" t="s">
        <v>830</v>
      </c>
      <c r="C219" s="168"/>
      <c r="D219" s="24"/>
      <c r="E219" s="145"/>
    </row>
    <row r="220" spans="1:5" ht="15">
      <c r="A220" s="238" t="s">
        <v>831</v>
      </c>
      <c r="B220" s="73">
        <v>0</v>
      </c>
      <c r="C220" s="185">
        <v>0</v>
      </c>
      <c r="D220" s="24">
        <f>SUM(C220-B220)</f>
        <v>0</v>
      </c>
      <c r="E220" s="145">
        <v>0</v>
      </c>
    </row>
    <row r="221" spans="1:5" ht="15.75">
      <c r="A221" s="152"/>
      <c r="B221" s="24"/>
      <c r="C221" s="25"/>
      <c r="D221" s="24"/>
      <c r="E221" s="145"/>
    </row>
    <row r="222" spans="1:5" s="14" customFormat="1" ht="15.75">
      <c r="A222" s="66" t="s">
        <v>851</v>
      </c>
      <c r="B222" s="53"/>
      <c r="C222" s="67"/>
      <c r="D222" s="57"/>
      <c r="E222" s="72"/>
    </row>
    <row r="223" spans="1:5" s="14" customFormat="1" ht="15.75">
      <c r="A223" s="66"/>
      <c r="B223" s="53"/>
      <c r="C223" s="67"/>
      <c r="D223" s="57"/>
      <c r="E223" s="72"/>
    </row>
    <row r="224" spans="1:5" s="14" customFormat="1" ht="15.75">
      <c r="A224" s="66" t="s">
        <v>852</v>
      </c>
      <c r="B224" s="57"/>
      <c r="C224" s="58"/>
      <c r="D224" s="57"/>
      <c r="E224" s="72"/>
    </row>
    <row r="225" spans="1:5" s="14" customFormat="1" ht="15.75">
      <c r="A225" s="66"/>
      <c r="B225" s="57"/>
      <c r="C225" s="58"/>
      <c r="D225" s="57"/>
      <c r="E225" s="72"/>
    </row>
    <row r="226" spans="1:5" s="14" customFormat="1" ht="30">
      <c r="A226" s="68" t="s">
        <v>853</v>
      </c>
      <c r="B226" s="57">
        <v>50.4</v>
      </c>
      <c r="C226" s="58">
        <v>50.4</v>
      </c>
      <c r="D226" s="24">
        <f>SUM(C226-B226)</f>
        <v>0</v>
      </c>
      <c r="E226" s="145">
        <f>+ROUND(+D226/B226*100,2)</f>
        <v>0</v>
      </c>
    </row>
    <row r="227" spans="1:5" s="14" customFormat="1" ht="15">
      <c r="A227" s="68" t="s">
        <v>854</v>
      </c>
      <c r="B227" s="57">
        <v>38.85</v>
      </c>
      <c r="C227" s="58">
        <v>38.85</v>
      </c>
      <c r="D227" s="24">
        <f>SUM(C227-B227)</f>
        <v>0</v>
      </c>
      <c r="E227" s="145">
        <f>+ROUND(+D227/B227*100,2)</f>
        <v>0</v>
      </c>
    </row>
    <row r="228" spans="1:5" s="14" customFormat="1" ht="15">
      <c r="A228" s="68" t="s">
        <v>855</v>
      </c>
      <c r="B228" s="57">
        <v>39.9</v>
      </c>
      <c r="C228" s="58">
        <v>39.9</v>
      </c>
      <c r="D228" s="24">
        <f>SUM(C228-B228)</f>
        <v>0</v>
      </c>
      <c r="E228" s="145">
        <f>+ROUND(+D228/B228*100,2)</f>
        <v>0</v>
      </c>
    </row>
    <row r="229" spans="1:5" s="14" customFormat="1" ht="15">
      <c r="A229" s="68" t="s">
        <v>856</v>
      </c>
      <c r="B229" s="57">
        <v>36.75</v>
      </c>
      <c r="C229" s="58">
        <v>36.75</v>
      </c>
      <c r="D229" s="24">
        <f>SUM(C229-B229)</f>
        <v>0</v>
      </c>
      <c r="E229" s="145">
        <f>+ROUND(+D229/B229*100,2)</f>
        <v>0</v>
      </c>
    </row>
    <row r="230" spans="1:5" s="14" customFormat="1" ht="15.75">
      <c r="A230" s="66"/>
      <c r="B230" s="57"/>
      <c r="C230" s="58"/>
      <c r="D230" s="57"/>
      <c r="E230" s="72"/>
    </row>
    <row r="231" spans="1:5" s="14" customFormat="1" ht="15.75">
      <c r="A231" s="66" t="s">
        <v>857</v>
      </c>
      <c r="B231" s="57"/>
      <c r="C231" s="58"/>
      <c r="D231" s="57"/>
      <c r="E231" s="72"/>
    </row>
    <row r="232" spans="1:5" s="14" customFormat="1" ht="15">
      <c r="A232" s="68" t="s">
        <v>858</v>
      </c>
      <c r="B232" s="57">
        <v>36.75</v>
      </c>
      <c r="C232" s="58">
        <v>36.75</v>
      </c>
      <c r="D232" s="24">
        <f>SUM(C232-B232)</f>
        <v>0</v>
      </c>
      <c r="E232" s="145">
        <f>+ROUND(+D232/B232*100,2)</f>
        <v>0</v>
      </c>
    </row>
    <row r="233" spans="1:5" s="14" customFormat="1" ht="30">
      <c r="A233" s="68" t="s">
        <v>859</v>
      </c>
      <c r="B233" s="57">
        <v>306.25</v>
      </c>
      <c r="C233" s="58">
        <v>306.25</v>
      </c>
      <c r="D233" s="24">
        <f>SUM(C233-B233)</f>
        <v>0</v>
      </c>
      <c r="E233" s="145">
        <f>+ROUND(+D233/B233*100,2)</f>
        <v>0</v>
      </c>
    </row>
    <row r="234" spans="1:5" s="14" customFormat="1" ht="15">
      <c r="A234" s="68" t="s">
        <v>860</v>
      </c>
      <c r="B234" s="57">
        <v>28.35</v>
      </c>
      <c r="C234" s="58">
        <v>28.35</v>
      </c>
      <c r="D234" s="24">
        <f>SUM(C234-B234)</f>
        <v>0</v>
      </c>
      <c r="E234" s="145">
        <f>+ROUND(+D234/B234*100,2)</f>
        <v>0</v>
      </c>
    </row>
    <row r="235" spans="1:5" s="14" customFormat="1" ht="15">
      <c r="A235" s="68" t="s">
        <v>861</v>
      </c>
      <c r="B235" s="57">
        <v>236.25</v>
      </c>
      <c r="C235" s="58">
        <v>236.25</v>
      </c>
      <c r="D235" s="24">
        <f>SUM(C235-B235)</f>
        <v>0</v>
      </c>
      <c r="E235" s="145">
        <f>+ROUND(+D235/B235*100,2)</f>
        <v>0</v>
      </c>
    </row>
    <row r="236" spans="1:5" s="14" customFormat="1" ht="15">
      <c r="A236" s="68"/>
      <c r="B236" s="57"/>
      <c r="C236" s="58"/>
      <c r="D236" s="57"/>
      <c r="E236" s="72"/>
    </row>
    <row r="237" spans="1:5" s="14" customFormat="1" ht="15.75">
      <c r="A237" s="66" t="s">
        <v>862</v>
      </c>
      <c r="B237" s="57"/>
      <c r="C237" s="58"/>
      <c r="D237" s="57"/>
      <c r="E237" s="72"/>
    </row>
    <row r="238" spans="1:5" s="14" customFormat="1" ht="15">
      <c r="A238" s="68" t="s">
        <v>858</v>
      </c>
      <c r="B238" s="57">
        <v>18.4</v>
      </c>
      <c r="C238" s="58">
        <v>18.4</v>
      </c>
      <c r="D238" s="24">
        <f>SUM(C238-B238)</f>
        <v>0</v>
      </c>
      <c r="E238" s="145">
        <f>+ROUND(+D238/B238*100,2)</f>
        <v>0</v>
      </c>
    </row>
    <row r="239" spans="1:5" s="14" customFormat="1" ht="15">
      <c r="A239" s="68" t="s">
        <v>863</v>
      </c>
      <c r="B239" s="57">
        <v>153.3</v>
      </c>
      <c r="C239" s="58">
        <v>153.3</v>
      </c>
      <c r="D239" s="24">
        <f>SUM(C239-B239)</f>
        <v>0</v>
      </c>
      <c r="E239" s="145">
        <f>+ROUND(+D239/B239*100,2)</f>
        <v>0</v>
      </c>
    </row>
    <row r="240" spans="1:5" s="14" customFormat="1" ht="15">
      <c r="A240" s="68" t="s">
        <v>864</v>
      </c>
      <c r="B240" s="57">
        <v>14.7</v>
      </c>
      <c r="C240" s="58">
        <v>14.7</v>
      </c>
      <c r="D240" s="24">
        <f>SUM(C240-B240)</f>
        <v>0</v>
      </c>
      <c r="E240" s="145">
        <f>+ROUND(+D240/B240*100,2)</f>
        <v>0</v>
      </c>
    </row>
    <row r="241" spans="1:5" s="14" customFormat="1" ht="15">
      <c r="A241" s="68" t="s">
        <v>861</v>
      </c>
      <c r="B241" s="57">
        <v>122.5</v>
      </c>
      <c r="C241" s="58">
        <v>122.5</v>
      </c>
      <c r="D241" s="24">
        <f>SUM(C241-B241)</f>
        <v>0</v>
      </c>
      <c r="E241" s="145">
        <f>+ROUND(+D241/B241*100,2)</f>
        <v>0</v>
      </c>
    </row>
    <row r="242" spans="1:5" s="14" customFormat="1" ht="15">
      <c r="A242" s="68"/>
      <c r="B242" s="57"/>
      <c r="C242" s="58"/>
      <c r="D242" s="57"/>
      <c r="E242" s="72"/>
    </row>
    <row r="243" spans="1:5" s="172" customFormat="1" ht="15.75">
      <c r="A243" s="66" t="s">
        <v>865</v>
      </c>
      <c r="B243" s="53"/>
      <c r="C243" s="67"/>
      <c r="D243" s="53"/>
      <c r="E243" s="285"/>
    </row>
    <row r="244" spans="1:5" s="14" customFormat="1" ht="15">
      <c r="A244" s="68" t="s">
        <v>866</v>
      </c>
      <c r="B244" s="57">
        <v>12.6</v>
      </c>
      <c r="C244" s="58">
        <v>12.6</v>
      </c>
      <c r="D244" s="24">
        <f>SUM(C244-B244)</f>
        <v>0</v>
      </c>
      <c r="E244" s="145">
        <f>+ROUND(+D244/B244*100,2)</f>
        <v>0</v>
      </c>
    </row>
    <row r="245" spans="1:5" s="14" customFormat="1" ht="15">
      <c r="A245" s="68" t="s">
        <v>867</v>
      </c>
      <c r="B245" s="57">
        <v>105</v>
      </c>
      <c r="C245" s="58">
        <v>105</v>
      </c>
      <c r="D245" s="24">
        <f>SUM(C245-B245)</f>
        <v>0</v>
      </c>
      <c r="E245" s="145">
        <f>+ROUND(+D245/B245*100,2)</f>
        <v>0</v>
      </c>
    </row>
    <row r="246" spans="1:5" s="14" customFormat="1" ht="15">
      <c r="A246" s="68"/>
      <c r="B246" s="57"/>
      <c r="C246" s="58"/>
      <c r="D246" s="24"/>
      <c r="E246" s="145"/>
    </row>
    <row r="247" spans="1:5" s="14" customFormat="1" ht="15">
      <c r="A247" s="68" t="s">
        <v>868</v>
      </c>
      <c r="B247" s="57">
        <v>26.25</v>
      </c>
      <c r="C247" s="58">
        <v>26.25</v>
      </c>
      <c r="D247" s="24">
        <f>SUM(C247-B247)</f>
        <v>0</v>
      </c>
      <c r="E247" s="145">
        <f>+ROUND(+D247/B247*100,2)</f>
        <v>0</v>
      </c>
    </row>
    <row r="248" spans="1:5" s="14" customFormat="1" ht="15">
      <c r="A248" s="68" t="s">
        <v>869</v>
      </c>
      <c r="B248" s="57">
        <v>105</v>
      </c>
      <c r="C248" s="58">
        <v>105</v>
      </c>
      <c r="D248" s="24">
        <f>SUM(C248-B248)</f>
        <v>0</v>
      </c>
      <c r="E248" s="145">
        <f>+ROUND(+D248/B248*100,2)</f>
        <v>0</v>
      </c>
    </row>
    <row r="249" spans="1:5" s="14" customFormat="1" ht="15">
      <c r="A249" s="68" t="s">
        <v>870</v>
      </c>
      <c r="B249" s="57">
        <v>35.2</v>
      </c>
      <c r="C249" s="58">
        <v>35.2</v>
      </c>
      <c r="D249" s="24">
        <f>SUM(C249-B249)</f>
        <v>0</v>
      </c>
      <c r="E249" s="145">
        <f>+ROUND(+D249/B249*100,2)</f>
        <v>0</v>
      </c>
    </row>
    <row r="250" spans="1:5" s="14" customFormat="1" ht="15">
      <c r="A250" s="68" t="s">
        <v>871</v>
      </c>
      <c r="B250" s="57">
        <v>35.7</v>
      </c>
      <c r="C250" s="58">
        <v>35.7</v>
      </c>
      <c r="D250" s="24">
        <f>SUM(C250-B250)</f>
        <v>0</v>
      </c>
      <c r="E250" s="145">
        <f>+ROUND(+D250/B250*100,2)</f>
        <v>0</v>
      </c>
    </row>
    <row r="251" spans="1:5" s="14" customFormat="1" ht="15">
      <c r="A251" s="68" t="s">
        <v>872</v>
      </c>
      <c r="B251" s="57">
        <v>35.7</v>
      </c>
      <c r="C251" s="58">
        <v>35.7</v>
      </c>
      <c r="D251" s="24">
        <f>SUM(C251-B251)</f>
        <v>0</v>
      </c>
      <c r="E251" s="145">
        <f>+ROUND(+D251/B251*100,2)</f>
        <v>0</v>
      </c>
    </row>
    <row r="252" spans="1:5" s="14" customFormat="1" ht="15">
      <c r="A252" s="68"/>
      <c r="B252" s="57"/>
      <c r="C252" s="58"/>
      <c r="D252" s="57"/>
      <c r="E252" s="72"/>
    </row>
    <row r="253" spans="1:5" s="14" customFormat="1" ht="15.75">
      <c r="A253" s="66" t="s">
        <v>873</v>
      </c>
      <c r="B253" s="57"/>
      <c r="C253" s="58"/>
      <c r="D253" s="57"/>
      <c r="E253" s="72"/>
    </row>
    <row r="254" spans="1:5" s="14" customFormat="1" ht="15.75">
      <c r="A254" s="66"/>
      <c r="B254" s="57"/>
      <c r="C254" s="58"/>
      <c r="D254" s="57"/>
      <c r="E254" s="72"/>
    </row>
    <row r="255" spans="1:5" s="14" customFormat="1" ht="15">
      <c r="A255" s="68" t="s">
        <v>874</v>
      </c>
      <c r="B255" s="57">
        <v>44.1</v>
      </c>
      <c r="C255" s="58">
        <v>44.1</v>
      </c>
      <c r="D255" s="24">
        <f>SUM(C255-B255)</f>
        <v>0</v>
      </c>
      <c r="E255" s="145">
        <f>+ROUND(+D255/B255*100,2)</f>
        <v>0</v>
      </c>
    </row>
    <row r="256" spans="1:5" s="14" customFormat="1" ht="15">
      <c r="A256" s="68" t="s">
        <v>875</v>
      </c>
      <c r="B256" s="57">
        <v>36.75</v>
      </c>
      <c r="C256" s="58">
        <v>36.75</v>
      </c>
      <c r="D256" s="24">
        <f aca="true" t="shared" si="20" ref="D256:D267">SUM(C256-B256)</f>
        <v>0</v>
      </c>
      <c r="E256" s="145">
        <f aca="true" t="shared" si="21" ref="E256:E267">+ROUND(+D256/B256*100,2)</f>
        <v>0</v>
      </c>
    </row>
    <row r="257" spans="1:5" s="14" customFormat="1" ht="15">
      <c r="A257" s="68" t="s">
        <v>876</v>
      </c>
      <c r="B257" s="57">
        <v>16.8</v>
      </c>
      <c r="C257" s="58">
        <v>16.8</v>
      </c>
      <c r="D257" s="24">
        <f t="shared" si="20"/>
        <v>0</v>
      </c>
      <c r="E257" s="145">
        <f t="shared" si="21"/>
        <v>0</v>
      </c>
    </row>
    <row r="258" spans="1:5" s="14" customFormat="1" ht="15">
      <c r="A258" s="68" t="s">
        <v>877</v>
      </c>
      <c r="B258" s="57">
        <v>35.7</v>
      </c>
      <c r="C258" s="58">
        <v>35.7</v>
      </c>
      <c r="D258" s="24">
        <f t="shared" si="20"/>
        <v>0</v>
      </c>
      <c r="E258" s="145">
        <f t="shared" si="21"/>
        <v>0</v>
      </c>
    </row>
    <row r="259" spans="1:5" s="14" customFormat="1" ht="15">
      <c r="A259" s="68" t="s">
        <v>878</v>
      </c>
      <c r="B259" s="57">
        <v>3.95</v>
      </c>
      <c r="C259" s="58">
        <v>3.95</v>
      </c>
      <c r="D259" s="24">
        <f t="shared" si="20"/>
        <v>0</v>
      </c>
      <c r="E259" s="145">
        <f t="shared" si="21"/>
        <v>0</v>
      </c>
    </row>
    <row r="260" spans="1:5" s="14" customFormat="1" ht="15">
      <c r="A260" s="68" t="s">
        <v>879</v>
      </c>
      <c r="B260" s="57">
        <v>2.9</v>
      </c>
      <c r="C260" s="58">
        <v>2.9</v>
      </c>
      <c r="D260" s="24">
        <f t="shared" si="20"/>
        <v>0</v>
      </c>
      <c r="E260" s="145">
        <f t="shared" si="21"/>
        <v>0</v>
      </c>
    </row>
    <row r="261" spans="1:5" s="14" customFormat="1" ht="15">
      <c r="A261" s="68" t="s">
        <v>880</v>
      </c>
      <c r="B261" s="57">
        <v>69.3</v>
      </c>
      <c r="C261" s="58">
        <v>69.3</v>
      </c>
      <c r="D261" s="24">
        <f t="shared" si="20"/>
        <v>0</v>
      </c>
      <c r="E261" s="145">
        <f t="shared" si="21"/>
        <v>0</v>
      </c>
    </row>
    <row r="262" spans="1:5" s="14" customFormat="1" ht="15">
      <c r="A262" s="68" t="s">
        <v>881</v>
      </c>
      <c r="B262" s="57">
        <v>2.35</v>
      </c>
      <c r="C262" s="58">
        <v>2.35</v>
      </c>
      <c r="D262" s="24">
        <f t="shared" si="20"/>
        <v>0</v>
      </c>
      <c r="E262" s="145">
        <f t="shared" si="21"/>
        <v>0</v>
      </c>
    </row>
    <row r="263" spans="1:5" s="14" customFormat="1" ht="15">
      <c r="A263" s="68" t="s">
        <v>882</v>
      </c>
      <c r="B263" s="57">
        <v>1.85</v>
      </c>
      <c r="C263" s="58">
        <v>1.85</v>
      </c>
      <c r="D263" s="24">
        <f t="shared" si="20"/>
        <v>0</v>
      </c>
      <c r="E263" s="145">
        <f t="shared" si="21"/>
        <v>0</v>
      </c>
    </row>
    <row r="264" spans="1:5" s="14" customFormat="1" ht="15">
      <c r="A264" s="68" t="s">
        <v>883</v>
      </c>
      <c r="B264" s="57">
        <v>44.1</v>
      </c>
      <c r="C264" s="58">
        <v>44.1</v>
      </c>
      <c r="D264" s="24">
        <f t="shared" si="20"/>
        <v>0</v>
      </c>
      <c r="E264" s="145">
        <f t="shared" si="21"/>
        <v>0</v>
      </c>
    </row>
    <row r="265" spans="1:5" s="14" customFormat="1" ht="15">
      <c r="A265" s="68" t="s">
        <v>884</v>
      </c>
      <c r="B265" s="57">
        <v>362.25</v>
      </c>
      <c r="C265" s="58">
        <v>362.25</v>
      </c>
      <c r="D265" s="24">
        <f t="shared" si="20"/>
        <v>0</v>
      </c>
      <c r="E265" s="145">
        <f t="shared" si="21"/>
        <v>0</v>
      </c>
    </row>
    <row r="266" spans="1:5" s="14" customFormat="1" ht="15">
      <c r="A266" s="68" t="s">
        <v>885</v>
      </c>
      <c r="B266" s="57">
        <v>194.25</v>
      </c>
      <c r="C266" s="58">
        <v>194.25</v>
      </c>
      <c r="D266" s="24">
        <f t="shared" si="20"/>
        <v>0</v>
      </c>
      <c r="E266" s="145">
        <f t="shared" si="21"/>
        <v>0</v>
      </c>
    </row>
    <row r="267" spans="1:5" s="14" customFormat="1" ht="15">
      <c r="A267" s="68" t="s">
        <v>886</v>
      </c>
      <c r="B267" s="57">
        <v>35.7</v>
      </c>
      <c r="C267" s="58">
        <v>35.7</v>
      </c>
      <c r="D267" s="24">
        <f t="shared" si="20"/>
        <v>0</v>
      </c>
      <c r="E267" s="145">
        <f t="shared" si="21"/>
        <v>0</v>
      </c>
    </row>
    <row r="268" spans="1:5" s="14" customFormat="1" ht="15">
      <c r="A268" s="68"/>
      <c r="B268" s="57"/>
      <c r="C268" s="58"/>
      <c r="D268" s="57"/>
      <c r="E268" s="72"/>
    </row>
    <row r="269" spans="1:5" s="14" customFormat="1" ht="15.75">
      <c r="A269" s="66" t="s">
        <v>887</v>
      </c>
      <c r="B269" s="57"/>
      <c r="C269" s="58"/>
      <c r="D269" s="57"/>
      <c r="E269" s="72"/>
    </row>
    <row r="270" spans="1:5" s="14" customFormat="1" ht="15">
      <c r="A270" s="68"/>
      <c r="B270" s="57"/>
      <c r="C270" s="58"/>
      <c r="D270" s="57"/>
      <c r="E270" s="72"/>
    </row>
    <row r="271" spans="1:5" s="14" customFormat="1" ht="15">
      <c r="A271" s="68" t="s">
        <v>857</v>
      </c>
      <c r="B271" s="57">
        <v>18.9</v>
      </c>
      <c r="C271" s="58">
        <v>18.9</v>
      </c>
      <c r="D271" s="24">
        <f aca="true" t="shared" si="22" ref="D271:D276">SUM(C271-B271)</f>
        <v>0</v>
      </c>
      <c r="E271" s="145">
        <f aca="true" t="shared" si="23" ref="E271:E276">+ROUND(+D271/B271*100,2)</f>
        <v>0</v>
      </c>
    </row>
    <row r="272" spans="1:5" s="14" customFormat="1" ht="15">
      <c r="A272" s="68" t="s">
        <v>888</v>
      </c>
      <c r="B272" s="57">
        <v>9.45</v>
      </c>
      <c r="C272" s="58">
        <v>9.45</v>
      </c>
      <c r="D272" s="24">
        <f t="shared" si="22"/>
        <v>0</v>
      </c>
      <c r="E272" s="145">
        <f t="shared" si="23"/>
        <v>0</v>
      </c>
    </row>
    <row r="273" spans="1:5" s="14" customFormat="1" ht="15">
      <c r="A273" s="68" t="s">
        <v>865</v>
      </c>
      <c r="B273" s="57">
        <v>4.75</v>
      </c>
      <c r="C273" s="58">
        <v>4.75</v>
      </c>
      <c r="D273" s="24">
        <f t="shared" si="22"/>
        <v>0</v>
      </c>
      <c r="E273" s="145">
        <f t="shared" si="23"/>
        <v>0</v>
      </c>
    </row>
    <row r="274" spans="1:5" s="14" customFormat="1" ht="15">
      <c r="A274" s="68" t="s">
        <v>889</v>
      </c>
      <c r="B274" s="57">
        <v>157.5</v>
      </c>
      <c r="C274" s="58">
        <v>157.5</v>
      </c>
      <c r="D274" s="24">
        <f t="shared" si="22"/>
        <v>0</v>
      </c>
      <c r="E274" s="145">
        <f t="shared" si="23"/>
        <v>0</v>
      </c>
    </row>
    <row r="275" spans="1:5" s="14" customFormat="1" ht="30">
      <c r="A275" s="68" t="s">
        <v>890</v>
      </c>
      <c r="B275" s="57">
        <v>78.75</v>
      </c>
      <c r="C275" s="58">
        <v>78.75</v>
      </c>
      <c r="D275" s="24">
        <f t="shared" si="22"/>
        <v>0</v>
      </c>
      <c r="E275" s="145">
        <f t="shared" si="23"/>
        <v>0</v>
      </c>
    </row>
    <row r="276" spans="1:5" s="14" customFormat="1" ht="15">
      <c r="A276" s="68" t="s">
        <v>891</v>
      </c>
      <c r="B276" s="57">
        <v>39.6</v>
      </c>
      <c r="C276" s="58">
        <v>39.6</v>
      </c>
      <c r="D276" s="24">
        <f t="shared" si="22"/>
        <v>0</v>
      </c>
      <c r="E276" s="145">
        <f t="shared" si="23"/>
        <v>0</v>
      </c>
    </row>
    <row r="277" spans="1:5" s="14" customFormat="1" ht="15">
      <c r="A277" s="68" t="s">
        <v>892</v>
      </c>
      <c r="B277" s="57">
        <v>22</v>
      </c>
      <c r="C277" s="58">
        <v>22</v>
      </c>
      <c r="D277" s="24">
        <f>SUM(C277-B277)</f>
        <v>0</v>
      </c>
      <c r="E277" s="145">
        <f>+ROUND(+D277/B277*100,2)</f>
        <v>0</v>
      </c>
    </row>
    <row r="278" spans="1:5" s="14" customFormat="1" ht="15">
      <c r="A278" s="173"/>
      <c r="B278" s="57"/>
      <c r="C278" s="58"/>
      <c r="D278" s="57"/>
      <c r="E278" s="72"/>
    </row>
    <row r="279" spans="1:5" s="14" customFormat="1" ht="15.75">
      <c r="A279" s="66" t="s">
        <v>893</v>
      </c>
      <c r="B279" s="53"/>
      <c r="C279" s="67"/>
      <c r="D279" s="57"/>
      <c r="E279" s="72"/>
    </row>
    <row r="280" spans="1:5" s="14" customFormat="1" ht="15">
      <c r="A280" s="68" t="s">
        <v>894</v>
      </c>
      <c r="B280" s="57">
        <v>3.7</v>
      </c>
      <c r="C280" s="58">
        <v>3.7</v>
      </c>
      <c r="D280" s="24">
        <f>SUM(C280-B280)</f>
        <v>0</v>
      </c>
      <c r="E280" s="145">
        <f>+ROUND(+D280/B280*100,2)</f>
        <v>0</v>
      </c>
    </row>
    <row r="281" spans="1:5" s="14" customFormat="1" ht="15">
      <c r="A281" s="68" t="s">
        <v>895</v>
      </c>
      <c r="B281" s="57">
        <v>1.85</v>
      </c>
      <c r="C281" s="58">
        <v>1.85</v>
      </c>
      <c r="D281" s="24">
        <f aca="true" t="shared" si="24" ref="D281:D290">SUM(C281-B281)</f>
        <v>0</v>
      </c>
      <c r="E281" s="145">
        <f aca="true" t="shared" si="25" ref="E281:E290">+ROUND(+D281/B281*100,2)</f>
        <v>0</v>
      </c>
    </row>
    <row r="282" spans="1:5" s="14" customFormat="1" ht="15">
      <c r="A282" s="68" t="s">
        <v>896</v>
      </c>
      <c r="B282" s="57">
        <v>1.5</v>
      </c>
      <c r="C282" s="58">
        <v>1.5</v>
      </c>
      <c r="D282" s="24">
        <f t="shared" si="24"/>
        <v>0</v>
      </c>
      <c r="E282" s="145">
        <f t="shared" si="25"/>
        <v>0</v>
      </c>
    </row>
    <row r="283" spans="1:5" s="14" customFormat="1" ht="15">
      <c r="A283" s="68" t="s">
        <v>897</v>
      </c>
      <c r="B283" s="57">
        <v>8.4</v>
      </c>
      <c r="C283" s="58">
        <v>8.4</v>
      </c>
      <c r="D283" s="24">
        <f t="shared" si="24"/>
        <v>0</v>
      </c>
      <c r="E283" s="145">
        <f t="shared" si="25"/>
        <v>0</v>
      </c>
    </row>
    <row r="284" spans="1:5" s="14" customFormat="1" ht="15">
      <c r="A284" s="68" t="s">
        <v>898</v>
      </c>
      <c r="B284" s="57">
        <v>3.3</v>
      </c>
      <c r="C284" s="58">
        <v>3.3</v>
      </c>
      <c r="D284" s="24">
        <f t="shared" si="24"/>
        <v>0</v>
      </c>
      <c r="E284" s="145">
        <f t="shared" si="25"/>
        <v>0</v>
      </c>
    </row>
    <row r="285" spans="1:5" s="14" customFormat="1" ht="15">
      <c r="A285" s="68" t="s">
        <v>899</v>
      </c>
      <c r="B285" s="57">
        <v>1.7</v>
      </c>
      <c r="C285" s="58">
        <v>1.7</v>
      </c>
      <c r="D285" s="24">
        <f t="shared" si="24"/>
        <v>0</v>
      </c>
      <c r="E285" s="145">
        <f t="shared" si="25"/>
        <v>0</v>
      </c>
    </row>
    <row r="286" spans="1:5" s="14" customFormat="1" ht="15">
      <c r="A286" s="68" t="s">
        <v>900</v>
      </c>
      <c r="B286" s="57">
        <v>1.15</v>
      </c>
      <c r="C286" s="58">
        <v>1.15</v>
      </c>
      <c r="D286" s="24">
        <f t="shared" si="24"/>
        <v>0</v>
      </c>
      <c r="E286" s="145">
        <f t="shared" si="25"/>
        <v>0</v>
      </c>
    </row>
    <row r="287" spans="1:5" s="14" customFormat="1" ht="15">
      <c r="A287" s="68" t="s">
        <v>897</v>
      </c>
      <c r="B287" s="57">
        <v>7.35</v>
      </c>
      <c r="C287" s="58">
        <v>7.35</v>
      </c>
      <c r="D287" s="24">
        <f t="shared" si="24"/>
        <v>0</v>
      </c>
      <c r="E287" s="145">
        <f t="shared" si="25"/>
        <v>0</v>
      </c>
    </row>
    <row r="288" spans="1:5" s="14" customFormat="1" ht="15">
      <c r="A288" s="68" t="s">
        <v>901</v>
      </c>
      <c r="B288" s="57">
        <v>2.5</v>
      </c>
      <c r="C288" s="58">
        <v>2.5</v>
      </c>
      <c r="D288" s="24">
        <f t="shared" si="24"/>
        <v>0</v>
      </c>
      <c r="E288" s="145">
        <f t="shared" si="25"/>
        <v>0</v>
      </c>
    </row>
    <row r="289" spans="1:5" s="14" customFormat="1" ht="15">
      <c r="A289" s="68" t="s">
        <v>902</v>
      </c>
      <c r="B289" s="57">
        <v>1.6</v>
      </c>
      <c r="C289" s="58">
        <v>1.6</v>
      </c>
      <c r="D289" s="24">
        <f t="shared" si="24"/>
        <v>0</v>
      </c>
      <c r="E289" s="145">
        <f t="shared" si="25"/>
        <v>0</v>
      </c>
    </row>
    <row r="290" spans="1:5" s="14" customFormat="1" ht="15">
      <c r="A290" s="68" t="s">
        <v>903</v>
      </c>
      <c r="B290" s="57">
        <v>1.15</v>
      </c>
      <c r="C290" s="58">
        <v>1.15</v>
      </c>
      <c r="D290" s="24">
        <f t="shared" si="24"/>
        <v>0</v>
      </c>
      <c r="E290" s="145">
        <f t="shared" si="25"/>
        <v>0</v>
      </c>
    </row>
    <row r="291" spans="1:5" s="14" customFormat="1" ht="15">
      <c r="A291" s="68"/>
      <c r="B291" s="57"/>
      <c r="C291" s="58"/>
      <c r="D291" s="57"/>
      <c r="E291" s="72"/>
    </row>
    <row r="292" spans="1:5" s="14" customFormat="1" ht="15">
      <c r="A292" s="68" t="s">
        <v>904</v>
      </c>
      <c r="B292" s="57">
        <v>2.4</v>
      </c>
      <c r="C292" s="58">
        <v>2.4</v>
      </c>
      <c r="D292" s="24">
        <f aca="true" t="shared" si="26" ref="D292:D302">SUM(C292-B292)</f>
        <v>0</v>
      </c>
      <c r="E292" s="145">
        <f aca="true" t="shared" si="27" ref="E292:E302">+ROUND(+D292/B292*100,2)</f>
        <v>0</v>
      </c>
    </row>
    <row r="293" spans="1:5" s="14" customFormat="1" ht="15">
      <c r="A293" s="68" t="s">
        <v>905</v>
      </c>
      <c r="B293" s="57">
        <v>1.25</v>
      </c>
      <c r="C293" s="58">
        <v>1.25</v>
      </c>
      <c r="D293" s="24">
        <f t="shared" si="26"/>
        <v>0</v>
      </c>
      <c r="E293" s="145">
        <f t="shared" si="27"/>
        <v>0</v>
      </c>
    </row>
    <row r="294" spans="1:5" s="14" customFormat="1" ht="15">
      <c r="A294" s="68" t="s">
        <v>906</v>
      </c>
      <c r="B294" s="57">
        <v>1.15</v>
      </c>
      <c r="C294" s="58">
        <v>1.15</v>
      </c>
      <c r="D294" s="24">
        <f t="shared" si="26"/>
        <v>0</v>
      </c>
      <c r="E294" s="145">
        <f t="shared" si="27"/>
        <v>0</v>
      </c>
    </row>
    <row r="295" spans="1:5" s="14" customFormat="1" ht="15">
      <c r="A295" s="68" t="s">
        <v>907</v>
      </c>
      <c r="B295" s="57">
        <v>2.4</v>
      </c>
      <c r="C295" s="58">
        <v>2.4</v>
      </c>
      <c r="D295" s="24">
        <f t="shared" si="26"/>
        <v>0</v>
      </c>
      <c r="E295" s="145">
        <f t="shared" si="27"/>
        <v>0</v>
      </c>
    </row>
    <row r="296" spans="1:5" s="14" customFormat="1" ht="15">
      <c r="A296" s="68" t="s">
        <v>908</v>
      </c>
      <c r="B296" s="57">
        <v>1.25</v>
      </c>
      <c r="C296" s="58">
        <v>1.25</v>
      </c>
      <c r="D296" s="24">
        <f t="shared" si="26"/>
        <v>0</v>
      </c>
      <c r="E296" s="145">
        <f t="shared" si="27"/>
        <v>0</v>
      </c>
    </row>
    <row r="297" spans="1:5" s="14" customFormat="1" ht="15">
      <c r="A297" s="68" t="s">
        <v>909</v>
      </c>
      <c r="B297" s="57">
        <v>1.25</v>
      </c>
      <c r="C297" s="58">
        <v>1.25</v>
      </c>
      <c r="D297" s="24">
        <f t="shared" si="26"/>
        <v>0</v>
      </c>
      <c r="E297" s="145">
        <f t="shared" si="27"/>
        <v>0</v>
      </c>
    </row>
    <row r="298" spans="1:5" s="14" customFormat="1" ht="15">
      <c r="A298" s="68" t="s">
        <v>910</v>
      </c>
      <c r="B298" s="57">
        <v>5.05</v>
      </c>
      <c r="C298" s="58">
        <v>5.05</v>
      </c>
      <c r="D298" s="24">
        <f t="shared" si="26"/>
        <v>0</v>
      </c>
      <c r="E298" s="145">
        <f t="shared" si="27"/>
        <v>0</v>
      </c>
    </row>
    <row r="299" spans="1:5" s="14" customFormat="1" ht="15">
      <c r="A299" s="68" t="s">
        <v>911</v>
      </c>
      <c r="B299" s="57">
        <v>1.2</v>
      </c>
      <c r="C299" s="58">
        <v>1.2</v>
      </c>
      <c r="D299" s="24">
        <f t="shared" si="26"/>
        <v>0</v>
      </c>
      <c r="E299" s="145">
        <f t="shared" si="27"/>
        <v>0</v>
      </c>
    </row>
    <row r="300" spans="1:5" s="14" customFormat="1" ht="15">
      <c r="A300" s="68" t="s">
        <v>912</v>
      </c>
      <c r="B300" s="57">
        <v>11.55</v>
      </c>
      <c r="C300" s="58">
        <v>11.55</v>
      </c>
      <c r="D300" s="24">
        <f t="shared" si="26"/>
        <v>0</v>
      </c>
      <c r="E300" s="145">
        <f t="shared" si="27"/>
        <v>0</v>
      </c>
    </row>
    <row r="301" spans="1:5" s="14" customFormat="1" ht="15">
      <c r="A301" s="68" t="s">
        <v>913</v>
      </c>
      <c r="B301" s="57">
        <v>1.2</v>
      </c>
      <c r="C301" s="58">
        <v>1.2</v>
      </c>
      <c r="D301" s="24">
        <f t="shared" si="26"/>
        <v>0</v>
      </c>
      <c r="E301" s="145">
        <f t="shared" si="27"/>
        <v>0</v>
      </c>
    </row>
    <row r="302" spans="1:5" s="14" customFormat="1" ht="15">
      <c r="A302" s="68" t="s">
        <v>914</v>
      </c>
      <c r="B302" s="57">
        <v>1.2</v>
      </c>
      <c r="C302" s="58">
        <v>1.2</v>
      </c>
      <c r="D302" s="24">
        <f t="shared" si="26"/>
        <v>0</v>
      </c>
      <c r="E302" s="145">
        <f t="shared" si="27"/>
        <v>0</v>
      </c>
    </row>
    <row r="303" spans="1:5" s="14" customFormat="1" ht="15">
      <c r="A303" s="68" t="s">
        <v>915</v>
      </c>
      <c r="B303" s="57">
        <v>1.2</v>
      </c>
      <c r="C303" s="58">
        <v>1.2</v>
      </c>
      <c r="D303" s="24">
        <f>SUM(C303-B303)</f>
        <v>0</v>
      </c>
      <c r="E303" s="145">
        <f>+ROUND(+D303/B303*100,2)</f>
        <v>0</v>
      </c>
    </row>
    <row r="304" spans="1:5" s="14" customFormat="1" ht="15">
      <c r="A304" s="68" t="s">
        <v>916</v>
      </c>
      <c r="B304" s="57">
        <v>1.2</v>
      </c>
      <c r="C304" s="58">
        <v>1.2</v>
      </c>
      <c r="D304" s="24">
        <f>SUM(C304-B304)</f>
        <v>0</v>
      </c>
      <c r="E304" s="145">
        <f>+ROUND(+D304/B304*100,2)</f>
        <v>0</v>
      </c>
    </row>
    <row r="305" spans="1:5" s="14" customFormat="1" ht="15">
      <c r="A305" s="68" t="s">
        <v>917</v>
      </c>
      <c r="B305" s="57">
        <v>1.2</v>
      </c>
      <c r="C305" s="58">
        <v>1.2</v>
      </c>
      <c r="D305" s="24">
        <f>SUM(C305-B305)</f>
        <v>0</v>
      </c>
      <c r="E305" s="145">
        <f>+ROUND(+D305/B305*100,2)</f>
        <v>0</v>
      </c>
    </row>
    <row r="306" spans="1:5" s="14" customFormat="1" ht="15.75">
      <c r="A306" s="66" t="s">
        <v>918</v>
      </c>
      <c r="B306" s="57"/>
      <c r="C306" s="58"/>
      <c r="D306" s="57"/>
      <c r="E306" s="72"/>
    </row>
    <row r="307" spans="1:5" s="14" customFormat="1" ht="15">
      <c r="A307" s="174"/>
      <c r="B307" s="57"/>
      <c r="C307" s="58"/>
      <c r="D307" s="57"/>
      <c r="E307" s="72"/>
    </row>
    <row r="308" spans="1:5" s="14" customFormat="1" ht="15.75">
      <c r="A308" s="175" t="s">
        <v>919</v>
      </c>
      <c r="B308" s="57"/>
      <c r="C308" s="58"/>
      <c r="D308" s="57"/>
      <c r="E308" s="72"/>
    </row>
    <row r="309" spans="1:5" s="14" customFormat="1" ht="15">
      <c r="A309" s="130" t="s">
        <v>920</v>
      </c>
      <c r="B309" s="57">
        <v>2385.138</v>
      </c>
      <c r="C309" s="58">
        <v>2385.138</v>
      </c>
      <c r="D309" s="24">
        <f>SUM(C309-B309)</f>
        <v>0</v>
      </c>
      <c r="E309" s="145">
        <f>+ROUND(+D309/B309*100,2)</f>
        <v>0</v>
      </c>
    </row>
    <row r="310" spans="1:5" s="14" customFormat="1" ht="15">
      <c r="A310" s="130"/>
      <c r="B310" s="57"/>
      <c r="C310" s="58"/>
      <c r="D310" s="57"/>
      <c r="E310" s="72"/>
    </row>
    <row r="311" spans="1:5" s="14" customFormat="1" ht="15.75">
      <c r="A311" s="175" t="s">
        <v>921</v>
      </c>
      <c r="B311" s="57"/>
      <c r="C311" s="58"/>
      <c r="D311" s="57"/>
      <c r="E311" s="72"/>
    </row>
    <row r="312" spans="1:5" s="14" customFormat="1" ht="15">
      <c r="A312" s="130" t="s">
        <v>922</v>
      </c>
      <c r="B312" s="57">
        <v>1899.3029999999999</v>
      </c>
      <c r="C312" s="58">
        <v>1899.3029999999999</v>
      </c>
      <c r="D312" s="24">
        <f>SUM(C312-B312)</f>
        <v>0</v>
      </c>
      <c r="E312" s="145">
        <f>+ROUND(+D312/B312*100,2)</f>
        <v>0</v>
      </c>
    </row>
    <row r="313" spans="1:5" s="14" customFormat="1" ht="15">
      <c r="A313" s="130" t="s">
        <v>923</v>
      </c>
      <c r="B313" s="57">
        <v>2166.8219999999997</v>
      </c>
      <c r="C313" s="58">
        <v>2166.8219999999997</v>
      </c>
      <c r="D313" s="24">
        <f>SUM(C313-B313)</f>
        <v>0</v>
      </c>
      <c r="E313" s="145">
        <f>+ROUND(+D313/B313*100,2)</f>
        <v>0</v>
      </c>
    </row>
    <row r="314" spans="1:5" s="14" customFormat="1" ht="15">
      <c r="A314" s="130" t="s">
        <v>924</v>
      </c>
      <c r="B314" s="57">
        <v>2313.3075</v>
      </c>
      <c r="C314" s="58">
        <v>2313.3075</v>
      </c>
      <c r="D314" s="24">
        <f>SUM(C314-B314)</f>
        <v>0</v>
      </c>
      <c r="E314" s="145">
        <f>+ROUND(+D314/B314*100,2)</f>
        <v>0</v>
      </c>
    </row>
    <row r="315" spans="1:5" s="14" customFormat="1" ht="15">
      <c r="A315" s="130"/>
      <c r="B315" s="57"/>
      <c r="C315" s="58"/>
      <c r="D315" s="57"/>
      <c r="E315" s="72"/>
    </row>
    <row r="316" spans="1:5" s="14" customFormat="1" ht="15.75">
      <c r="A316" s="66" t="s">
        <v>925</v>
      </c>
      <c r="B316" s="57"/>
      <c r="C316" s="58"/>
      <c r="D316" s="57"/>
      <c r="E316" s="72"/>
    </row>
    <row r="317" spans="1:5" s="14" customFormat="1" ht="15">
      <c r="A317" s="68" t="s">
        <v>926</v>
      </c>
      <c r="B317" s="57">
        <v>68.25</v>
      </c>
      <c r="C317" s="58">
        <v>68.25</v>
      </c>
      <c r="D317" s="24">
        <f aca="true" t="shared" si="28" ref="D317:D323">SUM(C317-B317)</f>
        <v>0</v>
      </c>
      <c r="E317" s="145">
        <f aca="true" t="shared" si="29" ref="E317:E323">+ROUND(+D317/B317*100,2)</f>
        <v>0</v>
      </c>
    </row>
    <row r="318" spans="1:5" s="14" customFormat="1" ht="15">
      <c r="A318" s="68" t="s">
        <v>927</v>
      </c>
      <c r="B318" s="57">
        <v>9.45</v>
      </c>
      <c r="C318" s="58">
        <v>9.45</v>
      </c>
      <c r="D318" s="24">
        <f t="shared" si="28"/>
        <v>0</v>
      </c>
      <c r="E318" s="145">
        <f t="shared" si="29"/>
        <v>0</v>
      </c>
    </row>
    <row r="319" spans="1:5" s="14" customFormat="1" ht="15">
      <c r="A319" s="68" t="s">
        <v>928</v>
      </c>
      <c r="B319" s="57">
        <v>4.75</v>
      </c>
      <c r="C319" s="58">
        <v>4.75</v>
      </c>
      <c r="D319" s="24">
        <f t="shared" si="28"/>
        <v>0</v>
      </c>
      <c r="E319" s="145">
        <f t="shared" si="29"/>
        <v>0</v>
      </c>
    </row>
    <row r="320" spans="1:5" s="14" customFormat="1" ht="15">
      <c r="A320" s="68" t="s">
        <v>929</v>
      </c>
      <c r="B320" s="57">
        <v>0.65</v>
      </c>
      <c r="C320" s="58">
        <v>0.65</v>
      </c>
      <c r="D320" s="24">
        <f t="shared" si="28"/>
        <v>0</v>
      </c>
      <c r="E320" s="145">
        <f t="shared" si="29"/>
        <v>0</v>
      </c>
    </row>
    <row r="321" spans="1:5" s="14" customFormat="1" ht="15">
      <c r="A321" s="68" t="s">
        <v>930</v>
      </c>
      <c r="B321" s="57">
        <v>11.55</v>
      </c>
      <c r="C321" s="58">
        <v>11.55</v>
      </c>
      <c r="D321" s="24">
        <f t="shared" si="28"/>
        <v>0</v>
      </c>
      <c r="E321" s="145">
        <f t="shared" si="29"/>
        <v>0</v>
      </c>
    </row>
    <row r="322" spans="1:5" s="14" customFormat="1" ht="15">
      <c r="A322" s="68" t="s">
        <v>931</v>
      </c>
      <c r="B322" s="57">
        <v>11.55</v>
      </c>
      <c r="C322" s="58">
        <v>11.55</v>
      </c>
      <c r="D322" s="24">
        <f t="shared" si="28"/>
        <v>0</v>
      </c>
      <c r="E322" s="145">
        <f t="shared" si="29"/>
        <v>0</v>
      </c>
    </row>
    <row r="323" spans="1:5" s="14" customFormat="1" ht="15">
      <c r="A323" s="68" t="s">
        <v>932</v>
      </c>
      <c r="B323" s="57">
        <v>19.95</v>
      </c>
      <c r="C323" s="58">
        <v>19.95</v>
      </c>
      <c r="D323" s="24">
        <f t="shared" si="28"/>
        <v>0</v>
      </c>
      <c r="E323" s="145">
        <f t="shared" si="29"/>
        <v>0</v>
      </c>
    </row>
    <row r="324" spans="1:5" s="14" customFormat="1" ht="15.75">
      <c r="A324" s="66" t="s">
        <v>873</v>
      </c>
      <c r="B324" s="57"/>
      <c r="C324" s="58"/>
      <c r="D324" s="57"/>
      <c r="E324" s="72"/>
    </row>
    <row r="325" spans="1:5" s="14" customFormat="1" ht="15">
      <c r="A325" s="68" t="s">
        <v>933</v>
      </c>
      <c r="B325" s="57">
        <v>33.6</v>
      </c>
      <c r="C325" s="58">
        <v>33.6</v>
      </c>
      <c r="D325" s="24">
        <f>SUM(C325-B325)</f>
        <v>0</v>
      </c>
      <c r="E325" s="145">
        <f>+ROUND(+D325/B325*100,2)</f>
        <v>0</v>
      </c>
    </row>
    <row r="326" spans="1:5" s="14" customFormat="1" ht="15">
      <c r="A326" s="68" t="s">
        <v>934</v>
      </c>
      <c r="B326" s="57">
        <v>6.3</v>
      </c>
      <c r="C326" s="58">
        <v>6.3</v>
      </c>
      <c r="D326" s="24">
        <f>SUM(C326-B326)</f>
        <v>0</v>
      </c>
      <c r="E326" s="145">
        <f>+ROUND(+D326/B326*100,2)</f>
        <v>0</v>
      </c>
    </row>
    <row r="327" spans="1:5" ht="15">
      <c r="A327" s="151"/>
      <c r="B327" s="95"/>
      <c r="C327" s="22"/>
      <c r="D327" s="21"/>
      <c r="E327" s="283"/>
    </row>
    <row r="328" spans="1:5" s="14" customFormat="1" ht="120">
      <c r="A328" s="176" t="s">
        <v>593</v>
      </c>
      <c r="B328" s="141" t="s">
        <v>554</v>
      </c>
      <c r="C328" s="161"/>
      <c r="D328" s="61"/>
      <c r="E328" s="137"/>
    </row>
  </sheetData>
  <mergeCells count="1">
    <mergeCell ref="A2:B2"/>
  </mergeCells>
  <printOptions/>
  <pageMargins left="0.7480314960629921" right="0.7480314960629921" top="0.5905511811023623" bottom="0.5905511811023623" header="0.5118110236220472" footer="0.5118110236220472"/>
  <pageSetup firstPageNumber="21" useFirstPageNumber="1" fitToHeight="6" fitToWidth="1" horizontalDpi="600" verticalDpi="600" orientation="portrait" paperSize="9" scale="66" r:id="rId1"/>
  <headerFooter alignWithMargins="0">
    <oddFooter>&amp;L&amp;F&amp;C&amp;P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E336"/>
  <sheetViews>
    <sheetView workbookViewId="0" topLeftCell="A1">
      <selection activeCell="C341" sqref="C341"/>
    </sheetView>
  </sheetViews>
  <sheetFormatPr defaultColWidth="9.140625" defaultRowHeight="12.75"/>
  <cols>
    <col min="1" max="1" width="61.7109375" style="109" customWidth="1"/>
    <col min="2" max="2" width="16.8515625" style="39" customWidth="1"/>
    <col min="3" max="4" width="16.8515625" style="4" customWidth="1"/>
    <col min="5" max="5" width="16.8515625" style="37" customWidth="1"/>
    <col min="6" max="6" width="3.140625" style="4" customWidth="1"/>
    <col min="7" max="16384" width="9.140625" style="4" customWidth="1"/>
  </cols>
  <sheetData>
    <row r="1" ht="15.75">
      <c r="E1" s="281" t="s">
        <v>539</v>
      </c>
    </row>
    <row r="2" spans="1:2" ht="15.75">
      <c r="A2" s="338" t="s">
        <v>555</v>
      </c>
      <c r="B2" s="338"/>
    </row>
    <row r="4" spans="1:5" ht="15.75">
      <c r="A4" s="126"/>
      <c r="B4" s="6" t="s">
        <v>1054</v>
      </c>
      <c r="C4" s="6" t="s">
        <v>327</v>
      </c>
      <c r="D4" s="6" t="s">
        <v>1039</v>
      </c>
      <c r="E4" s="8" t="s">
        <v>1039</v>
      </c>
    </row>
    <row r="5" spans="2:5" ht="15.75">
      <c r="B5" s="41" t="s">
        <v>1038</v>
      </c>
      <c r="C5" s="41" t="s">
        <v>1038</v>
      </c>
      <c r="D5" s="41" t="s">
        <v>1041</v>
      </c>
      <c r="E5" s="42" t="s">
        <v>1041</v>
      </c>
    </row>
    <row r="6" spans="1:5" ht="15.75">
      <c r="A6" s="127"/>
      <c r="B6" s="44"/>
      <c r="C6" s="45"/>
      <c r="D6" s="46"/>
      <c r="E6" s="47"/>
    </row>
    <row r="7" spans="1:5" ht="15.75">
      <c r="A7" s="181"/>
      <c r="B7" s="13" t="s">
        <v>254</v>
      </c>
      <c r="C7" s="17" t="s">
        <v>254</v>
      </c>
      <c r="D7" s="13" t="s">
        <v>254</v>
      </c>
      <c r="E7" s="48" t="s">
        <v>832</v>
      </c>
    </row>
    <row r="8" spans="1:5" ht="15.75">
      <c r="A8" s="123"/>
      <c r="B8" s="92"/>
      <c r="C8" s="180"/>
      <c r="D8" s="93"/>
      <c r="E8" s="282"/>
    </row>
    <row r="9" spans="1:5" ht="15.75">
      <c r="A9" s="181" t="s">
        <v>935</v>
      </c>
      <c r="B9" s="178"/>
      <c r="C9" s="22"/>
      <c r="D9" s="21"/>
      <c r="E9" s="283"/>
    </row>
    <row r="10" spans="1:5" ht="15.75">
      <c r="A10" s="70" t="s">
        <v>936</v>
      </c>
      <c r="B10" s="178"/>
      <c r="C10" s="22"/>
      <c r="D10" s="21"/>
      <c r="E10" s="283"/>
    </row>
    <row r="11" spans="1:5" ht="15.75">
      <c r="A11" s="32" t="s">
        <v>938</v>
      </c>
      <c r="B11" s="95"/>
      <c r="C11" s="22"/>
      <c r="D11" s="21"/>
      <c r="E11" s="283"/>
    </row>
    <row r="12" spans="1:5" ht="15.75">
      <c r="A12" s="32"/>
      <c r="B12" s="95"/>
      <c r="C12" s="22"/>
      <c r="D12" s="21"/>
      <c r="E12" s="283"/>
    </row>
    <row r="13" spans="1:5" ht="15">
      <c r="A13" s="23" t="s">
        <v>97</v>
      </c>
      <c r="B13" s="24">
        <v>5</v>
      </c>
      <c r="C13" s="25">
        <v>5</v>
      </c>
      <c r="D13" s="24">
        <f>SUM(C13-B13)</f>
        <v>0</v>
      </c>
      <c r="E13" s="145">
        <f>+ROUND(+D13/B13*100,2)</f>
        <v>0</v>
      </c>
    </row>
    <row r="14" spans="1:5" ht="15">
      <c r="A14" s="23" t="s">
        <v>98</v>
      </c>
      <c r="B14" s="24">
        <v>5</v>
      </c>
      <c r="C14" s="25">
        <v>5</v>
      </c>
      <c r="D14" s="24">
        <f aca="true" t="shared" si="0" ref="D14:D23">SUM(C14-B14)</f>
        <v>0</v>
      </c>
      <c r="E14" s="145">
        <f aca="true" t="shared" si="1" ref="E14:E23">+ROUND(+D14/B14*100,2)</f>
        <v>0</v>
      </c>
    </row>
    <row r="15" spans="1:5" ht="15">
      <c r="A15" s="23" t="s">
        <v>99</v>
      </c>
      <c r="B15" s="24">
        <v>7</v>
      </c>
      <c r="C15" s="25">
        <v>7</v>
      </c>
      <c r="D15" s="24">
        <f>SUM(C15-B15)</f>
        <v>0</v>
      </c>
      <c r="E15" s="145">
        <f>+ROUND(+D15/B15*100,2)</f>
        <v>0</v>
      </c>
    </row>
    <row r="16" spans="1:5" ht="15">
      <c r="A16" s="23" t="s">
        <v>100</v>
      </c>
      <c r="B16" s="24">
        <v>7</v>
      </c>
      <c r="C16" s="25">
        <v>7</v>
      </c>
      <c r="D16" s="24">
        <f>SUM(C16-B16)</f>
        <v>0</v>
      </c>
      <c r="E16" s="145">
        <f>+ROUND(+D16/B16*100,2)</f>
        <v>0</v>
      </c>
    </row>
    <row r="17" spans="1:5" ht="15">
      <c r="A17" s="23" t="s">
        <v>93</v>
      </c>
      <c r="B17" s="24">
        <v>35</v>
      </c>
      <c r="C17" s="25">
        <v>35</v>
      </c>
      <c r="D17" s="24">
        <f t="shared" si="0"/>
        <v>0</v>
      </c>
      <c r="E17" s="145">
        <f t="shared" si="1"/>
        <v>0</v>
      </c>
    </row>
    <row r="18" spans="1:5" ht="15">
      <c r="A18" s="23" t="s">
        <v>939</v>
      </c>
      <c r="B18" s="24">
        <v>35</v>
      </c>
      <c r="C18" s="25">
        <v>35</v>
      </c>
      <c r="D18" s="24">
        <f t="shared" si="0"/>
        <v>0</v>
      </c>
      <c r="E18" s="145">
        <f t="shared" si="1"/>
        <v>0</v>
      </c>
    </row>
    <row r="19" spans="1:5" ht="15">
      <c r="A19" s="23" t="s">
        <v>94</v>
      </c>
      <c r="B19" s="24">
        <v>26.25</v>
      </c>
      <c r="C19" s="25">
        <v>28</v>
      </c>
      <c r="D19" s="24">
        <f t="shared" si="0"/>
        <v>1.75</v>
      </c>
      <c r="E19" s="145">
        <f t="shared" si="1"/>
        <v>6.67</v>
      </c>
    </row>
    <row r="20" spans="1:5" ht="15">
      <c r="A20" s="23" t="s">
        <v>95</v>
      </c>
      <c r="B20" s="24">
        <v>36.75</v>
      </c>
      <c r="C20" s="25">
        <v>39</v>
      </c>
      <c r="D20" s="24">
        <f t="shared" si="0"/>
        <v>2.25</v>
      </c>
      <c r="E20" s="145">
        <f t="shared" si="1"/>
        <v>6.12</v>
      </c>
    </row>
    <row r="21" spans="1:5" ht="15">
      <c r="A21" s="23" t="s">
        <v>96</v>
      </c>
      <c r="B21" s="24">
        <v>36.75</v>
      </c>
      <c r="C21" s="25">
        <v>39</v>
      </c>
      <c r="D21" s="24">
        <f>SUM(C21-B21)</f>
        <v>2.25</v>
      </c>
      <c r="E21" s="145">
        <f>+ROUND(+D21/B21*100,2)</f>
        <v>6.12</v>
      </c>
    </row>
    <row r="22" spans="1:5" ht="15">
      <c r="A22" s="23" t="s">
        <v>92</v>
      </c>
      <c r="B22" s="24">
        <v>5.35</v>
      </c>
      <c r="C22" s="25">
        <v>5.35</v>
      </c>
      <c r="D22" s="24">
        <f t="shared" si="0"/>
        <v>0</v>
      </c>
      <c r="E22" s="145">
        <f t="shared" si="1"/>
        <v>0</v>
      </c>
    </row>
    <row r="23" spans="1:5" ht="15">
      <c r="A23" s="23" t="s">
        <v>602</v>
      </c>
      <c r="B23" s="24">
        <v>3.95</v>
      </c>
      <c r="C23" s="25">
        <v>3.95</v>
      </c>
      <c r="D23" s="24">
        <f t="shared" si="0"/>
        <v>0</v>
      </c>
      <c r="E23" s="145">
        <f t="shared" si="1"/>
        <v>0</v>
      </c>
    </row>
    <row r="24" spans="1:5" ht="15">
      <c r="A24" s="23"/>
      <c r="B24" s="24"/>
      <c r="C24" s="25"/>
      <c r="D24" s="24"/>
      <c r="E24" s="145"/>
    </row>
    <row r="25" spans="1:5" ht="15.75">
      <c r="A25" s="32" t="s">
        <v>940</v>
      </c>
      <c r="B25" s="24"/>
      <c r="C25" s="25"/>
      <c r="D25" s="24"/>
      <c r="E25" s="145"/>
    </row>
    <row r="26" spans="1:5" ht="15">
      <c r="A26" s="23"/>
      <c r="B26" s="24"/>
      <c r="C26" s="25"/>
      <c r="D26" s="24"/>
      <c r="E26" s="145"/>
    </row>
    <row r="27" spans="1:5" ht="15.75">
      <c r="A27" s="32" t="s">
        <v>941</v>
      </c>
      <c r="B27" s="24"/>
      <c r="C27" s="25"/>
      <c r="D27" s="24"/>
      <c r="E27" s="145"/>
    </row>
    <row r="28" spans="1:5" ht="15">
      <c r="A28" s="23"/>
      <c r="B28" s="24"/>
      <c r="C28" s="25"/>
      <c r="D28" s="24"/>
      <c r="E28" s="145"/>
    </row>
    <row r="29" spans="1:5" ht="15.75">
      <c r="A29" s="32" t="s">
        <v>942</v>
      </c>
      <c r="B29" s="24"/>
      <c r="C29" s="25"/>
      <c r="D29" s="24"/>
      <c r="E29" s="145"/>
    </row>
    <row r="30" spans="1:5" ht="15">
      <c r="A30" s="23" t="s">
        <v>943</v>
      </c>
      <c r="B30" s="24"/>
      <c r="C30" s="25"/>
      <c r="D30" s="24"/>
      <c r="E30" s="145"/>
    </row>
    <row r="31" spans="1:5" ht="15">
      <c r="A31" s="23" t="s">
        <v>944</v>
      </c>
      <c r="B31" s="24"/>
      <c r="C31" s="25"/>
      <c r="D31" s="24"/>
      <c r="E31" s="145"/>
    </row>
    <row r="32" spans="1:5" ht="15">
      <c r="A32" s="23" t="s">
        <v>945</v>
      </c>
      <c r="B32" s="24">
        <v>54.85</v>
      </c>
      <c r="C32" s="25">
        <v>54.85</v>
      </c>
      <c r="D32" s="24">
        <f>SUM(C32-B32)</f>
        <v>0</v>
      </c>
      <c r="E32" s="145">
        <f>+ROUND(+D32/B32*100,2)</f>
        <v>0</v>
      </c>
    </row>
    <row r="33" spans="1:5" ht="15">
      <c r="A33" s="23" t="s">
        <v>946</v>
      </c>
      <c r="B33" s="24"/>
      <c r="C33" s="25"/>
      <c r="D33" s="24"/>
      <c r="E33" s="145"/>
    </row>
    <row r="34" spans="1:5" ht="15">
      <c r="A34" s="23" t="s">
        <v>947</v>
      </c>
      <c r="B34" s="24"/>
      <c r="C34" s="25"/>
      <c r="D34" s="24"/>
      <c r="E34" s="145"/>
    </row>
    <row r="35" spans="1:5" ht="15">
      <c r="A35" s="23" t="s">
        <v>948</v>
      </c>
      <c r="B35" s="24"/>
      <c r="C35" s="25"/>
      <c r="D35" s="24"/>
      <c r="E35" s="145"/>
    </row>
    <row r="36" spans="1:5" ht="30">
      <c r="A36" s="23" t="s">
        <v>949</v>
      </c>
      <c r="B36" s="24">
        <v>57.3</v>
      </c>
      <c r="C36" s="25">
        <v>57.3</v>
      </c>
      <c r="D36" s="24">
        <f>SUM(C36-B36)</f>
        <v>0</v>
      </c>
      <c r="E36" s="145">
        <f>+ROUND(+D36/B36*100,2)</f>
        <v>0</v>
      </c>
    </row>
    <row r="37" spans="1:5" ht="15.75">
      <c r="A37" s="32"/>
      <c r="B37" s="24"/>
      <c r="C37" s="25"/>
      <c r="D37" s="24"/>
      <c r="E37" s="145"/>
    </row>
    <row r="38" spans="1:5" ht="15.75">
      <c r="A38" s="32" t="s">
        <v>950</v>
      </c>
      <c r="B38" s="24"/>
      <c r="C38" s="25"/>
      <c r="D38" s="24"/>
      <c r="E38" s="145"/>
    </row>
    <row r="39" spans="1:5" ht="15">
      <c r="A39" s="23" t="s">
        <v>951</v>
      </c>
      <c r="B39" s="24">
        <v>64</v>
      </c>
      <c r="C39" s="25">
        <v>64</v>
      </c>
      <c r="D39" s="24">
        <f>SUM(C39-B39)</f>
        <v>0</v>
      </c>
      <c r="E39" s="145">
        <f>+ROUND(+D39/B39*100,2)</f>
        <v>0</v>
      </c>
    </row>
    <row r="40" spans="1:5" ht="15">
      <c r="A40" s="23"/>
      <c r="B40" s="24"/>
      <c r="C40" s="25"/>
      <c r="D40" s="24"/>
      <c r="E40" s="145"/>
    </row>
    <row r="41" spans="1:5" ht="15.75">
      <c r="A41" s="32" t="s">
        <v>952</v>
      </c>
      <c r="B41" s="24"/>
      <c r="C41" s="25"/>
      <c r="D41" s="24"/>
      <c r="E41" s="145"/>
    </row>
    <row r="42" spans="1:5" ht="15">
      <c r="A42" s="23" t="s">
        <v>953</v>
      </c>
      <c r="B42" s="24">
        <v>59.55</v>
      </c>
      <c r="C42" s="25">
        <v>59.55</v>
      </c>
      <c r="D42" s="24">
        <f>SUM(C42-B42)</f>
        <v>0</v>
      </c>
      <c r="E42" s="145">
        <f>+ROUND(+D42/B42*100,2)</f>
        <v>0</v>
      </c>
    </row>
    <row r="43" spans="1:5" ht="15">
      <c r="A43" s="23" t="s">
        <v>954</v>
      </c>
      <c r="B43" s="24">
        <v>80.65</v>
      </c>
      <c r="C43" s="25">
        <v>80.65</v>
      </c>
      <c r="D43" s="24">
        <f>SUM(C43-B43)</f>
        <v>0</v>
      </c>
      <c r="E43" s="145">
        <f>+ROUND(+D43/B43*100,2)</f>
        <v>0</v>
      </c>
    </row>
    <row r="44" spans="1:5" ht="15">
      <c r="A44" s="23"/>
      <c r="B44" s="24"/>
      <c r="C44" s="25"/>
      <c r="D44" s="24"/>
      <c r="E44" s="145"/>
    </row>
    <row r="45" spans="1:5" ht="15.75">
      <c r="A45" s="32" t="s">
        <v>955</v>
      </c>
      <c r="B45" s="24"/>
      <c r="C45" s="25"/>
      <c r="D45" s="24"/>
      <c r="E45" s="145"/>
    </row>
    <row r="46" spans="1:5" ht="15">
      <c r="A46" s="23" t="s">
        <v>951</v>
      </c>
      <c r="B46" s="24"/>
      <c r="C46" s="25"/>
      <c r="D46" s="24"/>
      <c r="E46" s="145"/>
    </row>
    <row r="47" spans="1:5" ht="15">
      <c r="A47" s="23" t="s">
        <v>956</v>
      </c>
      <c r="B47" s="24">
        <v>80.5</v>
      </c>
      <c r="C47" s="25">
        <v>80.5</v>
      </c>
      <c r="D47" s="24">
        <f>SUM(C47-B47)</f>
        <v>0</v>
      </c>
      <c r="E47" s="145">
        <f>+ROUND(+D47/B47*100,2)</f>
        <v>0</v>
      </c>
    </row>
    <row r="48" spans="1:5" ht="15">
      <c r="A48" s="23" t="s">
        <v>957</v>
      </c>
      <c r="B48" s="24">
        <v>124.5</v>
      </c>
      <c r="C48" s="25">
        <v>124.5</v>
      </c>
      <c r="D48" s="24">
        <f>SUM(C48-B48)</f>
        <v>0</v>
      </c>
      <c r="E48" s="145">
        <f>+ROUND(+D48/B48*100,2)</f>
        <v>0</v>
      </c>
    </row>
    <row r="49" spans="1:5" ht="15">
      <c r="A49" s="23"/>
      <c r="B49" s="24"/>
      <c r="C49" s="25"/>
      <c r="D49" s="24"/>
      <c r="E49" s="145"/>
    </row>
    <row r="50" spans="1:5" ht="15.75">
      <c r="A50" s="32" t="s">
        <v>958</v>
      </c>
      <c r="B50" s="24"/>
      <c r="C50" s="25"/>
      <c r="D50" s="24"/>
      <c r="E50" s="145"/>
    </row>
    <row r="51" spans="1:5" ht="15">
      <c r="A51" s="23" t="s">
        <v>959</v>
      </c>
      <c r="B51" s="24">
        <v>58.6</v>
      </c>
      <c r="C51" s="25">
        <v>58.6</v>
      </c>
      <c r="D51" s="24">
        <f>SUM(C51-B51)</f>
        <v>0</v>
      </c>
      <c r="E51" s="145">
        <f>+ROUND(+D51/B51*100,2)</f>
        <v>0</v>
      </c>
    </row>
    <row r="52" spans="1:5" ht="15">
      <c r="A52" s="23"/>
      <c r="B52" s="24"/>
      <c r="C52" s="25"/>
      <c r="D52" s="24"/>
      <c r="E52" s="145"/>
    </row>
    <row r="53" spans="1:5" ht="15.75">
      <c r="A53" s="32" t="s">
        <v>960</v>
      </c>
      <c r="B53" s="24"/>
      <c r="C53" s="25"/>
      <c r="D53" s="24"/>
      <c r="E53" s="145"/>
    </row>
    <row r="54" spans="1:5" ht="15">
      <c r="A54" s="23" t="s">
        <v>961</v>
      </c>
      <c r="B54" s="24"/>
      <c r="C54" s="25"/>
      <c r="D54" s="24"/>
      <c r="E54" s="145"/>
    </row>
    <row r="55" spans="1:5" ht="15">
      <c r="A55" s="23" t="s">
        <v>963</v>
      </c>
      <c r="B55" s="24">
        <v>10</v>
      </c>
      <c r="C55" s="25">
        <v>10</v>
      </c>
      <c r="D55" s="24">
        <f>SUM(C55-B55)</f>
        <v>0</v>
      </c>
      <c r="E55" s="145">
        <f>+ROUND(+D55/B55*100,2)</f>
        <v>0</v>
      </c>
    </row>
    <row r="56" spans="1:5" ht="15">
      <c r="A56" s="23"/>
      <c r="B56" s="24"/>
      <c r="C56" s="25"/>
      <c r="D56" s="24"/>
      <c r="E56" s="145"/>
    </row>
    <row r="57" spans="1:5" ht="15.75">
      <c r="A57" s="32" t="s">
        <v>964</v>
      </c>
      <c r="B57" s="24"/>
      <c r="C57" s="25"/>
      <c r="D57" s="24"/>
      <c r="E57" s="145"/>
    </row>
    <row r="58" spans="1:5" ht="15">
      <c r="A58" s="23" t="s">
        <v>965</v>
      </c>
      <c r="B58" s="24">
        <v>68.3</v>
      </c>
      <c r="C58" s="25">
        <v>68.3</v>
      </c>
      <c r="D58" s="24">
        <f>SUM(C58-B58)</f>
        <v>0</v>
      </c>
      <c r="E58" s="145">
        <f>+ROUND(+D58/B58*100,2)</f>
        <v>0</v>
      </c>
    </row>
    <row r="59" spans="1:5" ht="15">
      <c r="A59" s="23" t="s">
        <v>966</v>
      </c>
      <c r="B59" s="24">
        <v>63.1</v>
      </c>
      <c r="C59" s="25">
        <v>63.1</v>
      </c>
      <c r="D59" s="24">
        <f>SUM(C59-B59)</f>
        <v>0</v>
      </c>
      <c r="E59" s="145">
        <f>+ROUND(+D59/B59*100,2)</f>
        <v>0</v>
      </c>
    </row>
    <row r="60" spans="1:5" ht="15">
      <c r="A60" s="23" t="s">
        <v>109</v>
      </c>
      <c r="B60" s="24">
        <v>15.5</v>
      </c>
      <c r="C60" s="25">
        <v>15.5</v>
      </c>
      <c r="D60" s="24">
        <f>SUM(C60-B60)</f>
        <v>0</v>
      </c>
      <c r="E60" s="145">
        <f>+ROUND(+D60/B60*100,2)</f>
        <v>0</v>
      </c>
    </row>
    <row r="61" spans="1:5" ht="15">
      <c r="A61" s="23"/>
      <c r="B61" s="24"/>
      <c r="C61" s="25"/>
      <c r="D61" s="24"/>
      <c r="E61" s="145"/>
    </row>
    <row r="62" spans="1:5" ht="15">
      <c r="A62" s="23" t="s">
        <v>967</v>
      </c>
      <c r="B62" s="24">
        <v>10</v>
      </c>
      <c r="C62" s="25">
        <v>10</v>
      </c>
      <c r="D62" s="24">
        <f>SUM(C62-B62)</f>
        <v>0</v>
      </c>
      <c r="E62" s="145">
        <f>+ROUND(+D62/B62*100,2)</f>
        <v>0</v>
      </c>
    </row>
    <row r="63" spans="1:5" ht="15">
      <c r="A63" s="23" t="s">
        <v>968</v>
      </c>
      <c r="B63" s="24">
        <v>30</v>
      </c>
      <c r="C63" s="25">
        <v>30</v>
      </c>
      <c r="D63" s="24">
        <f>SUM(C63-B63)</f>
        <v>0</v>
      </c>
      <c r="E63" s="145">
        <f>+ROUND(+D63/B63*100,2)</f>
        <v>0</v>
      </c>
    </row>
    <row r="64" spans="1:5" ht="15">
      <c r="A64" s="23"/>
      <c r="B64" s="24"/>
      <c r="C64" s="25"/>
      <c r="D64" s="24"/>
      <c r="E64" s="145"/>
    </row>
    <row r="65" spans="1:5" ht="15">
      <c r="A65" s="123" t="s">
        <v>643</v>
      </c>
      <c r="B65" s="24">
        <v>35</v>
      </c>
      <c r="C65" s="25">
        <v>35</v>
      </c>
      <c r="D65" s="24">
        <f>SUM(C65-B65)</f>
        <v>0</v>
      </c>
      <c r="E65" s="145">
        <f>+ROUND(+D65/B65*100,2)</f>
        <v>0</v>
      </c>
    </row>
    <row r="66" spans="1:5" ht="15">
      <c r="A66" s="123" t="s">
        <v>644</v>
      </c>
      <c r="B66" s="24">
        <v>5</v>
      </c>
      <c r="C66" s="25">
        <v>5</v>
      </c>
      <c r="D66" s="24">
        <f>SUM(C66-B66)</f>
        <v>0</v>
      </c>
      <c r="E66" s="145">
        <f>+ROUND(+D66/B66*100,2)</f>
        <v>0</v>
      </c>
    </row>
    <row r="67" spans="1:5" ht="15">
      <c r="A67" s="123" t="s">
        <v>645</v>
      </c>
      <c r="B67" s="24">
        <v>10</v>
      </c>
      <c r="C67" s="25">
        <v>10</v>
      </c>
      <c r="D67" s="24">
        <f>SUM(C67-B67)</f>
        <v>0</v>
      </c>
      <c r="E67" s="145">
        <f>+ROUND(+D67/B67*100,2)</f>
        <v>0</v>
      </c>
    </row>
    <row r="68" spans="1:5" ht="15">
      <c r="A68" s="23"/>
      <c r="B68" s="24"/>
      <c r="C68" s="25"/>
      <c r="D68" s="24"/>
      <c r="E68" s="145"/>
    </row>
    <row r="69" spans="1:5" ht="15.75">
      <c r="A69" s="32" t="s">
        <v>969</v>
      </c>
      <c r="B69" s="24"/>
      <c r="C69" s="25"/>
      <c r="D69" s="24"/>
      <c r="E69" s="145"/>
    </row>
    <row r="70" spans="1:5" ht="15">
      <c r="A70" s="23" t="s">
        <v>970</v>
      </c>
      <c r="B70" s="57">
        <v>35.25</v>
      </c>
      <c r="C70" s="58">
        <v>35.25</v>
      </c>
      <c r="D70" s="57">
        <f>SUM(C70-B70)</f>
        <v>0</v>
      </c>
      <c r="E70" s="72">
        <f>+ROUND(+D70/B70*100,2)</f>
        <v>0</v>
      </c>
    </row>
    <row r="71" spans="1:5" ht="15">
      <c r="A71" s="23" t="s">
        <v>971</v>
      </c>
      <c r="B71" s="57">
        <v>35.25</v>
      </c>
      <c r="C71" s="58">
        <v>35.25</v>
      </c>
      <c r="D71" s="57">
        <f>SUM(C71-B71)</f>
        <v>0</v>
      </c>
      <c r="E71" s="72">
        <f>+ROUND(+D71/B71*100,2)</f>
        <v>0</v>
      </c>
    </row>
    <row r="72" spans="1:5" ht="15">
      <c r="A72" s="23"/>
      <c r="B72" s="24"/>
      <c r="C72" s="25"/>
      <c r="D72" s="24"/>
      <c r="E72" s="145"/>
    </row>
    <row r="73" spans="1:5" ht="15.75">
      <c r="A73" s="32" t="s">
        <v>972</v>
      </c>
      <c r="B73" s="24"/>
      <c r="C73" s="25"/>
      <c r="D73" s="24"/>
      <c r="E73" s="145"/>
    </row>
    <row r="74" spans="1:5" ht="15">
      <c r="A74" s="23" t="s">
        <v>973</v>
      </c>
      <c r="B74" s="24"/>
      <c r="C74" s="25"/>
      <c r="D74" s="24"/>
      <c r="E74" s="145"/>
    </row>
    <row r="75" spans="1:5" ht="15">
      <c r="A75" s="23" t="s">
        <v>974</v>
      </c>
      <c r="B75" s="57">
        <v>100</v>
      </c>
      <c r="C75" s="58">
        <v>100</v>
      </c>
      <c r="D75" s="24">
        <f>SUM(C75-B75)</f>
        <v>0</v>
      </c>
      <c r="E75" s="145">
        <f>+ROUND(+D75/B75*100,2)</f>
        <v>0</v>
      </c>
    </row>
    <row r="76" spans="1:5" ht="15">
      <c r="A76" s="23" t="s">
        <v>975</v>
      </c>
      <c r="B76" s="57">
        <v>0</v>
      </c>
      <c r="C76" s="58">
        <v>0</v>
      </c>
      <c r="D76" s="24">
        <f>SUM(C76-B76)</f>
        <v>0</v>
      </c>
      <c r="E76" s="145">
        <v>0</v>
      </c>
    </row>
    <row r="77" spans="1:5" ht="15">
      <c r="A77" s="23"/>
      <c r="B77" s="24"/>
      <c r="C77" s="25"/>
      <c r="D77" s="24"/>
      <c r="E77" s="145"/>
    </row>
    <row r="78" spans="1:5" ht="15.75">
      <c r="A78" s="70" t="s">
        <v>725</v>
      </c>
      <c r="B78" s="24"/>
      <c r="C78" s="25"/>
      <c r="D78" s="24"/>
      <c r="E78" s="145"/>
    </row>
    <row r="79" spans="1:5" ht="15">
      <c r="A79" s="23"/>
      <c r="B79" s="24"/>
      <c r="C79" s="25"/>
      <c r="D79" s="24"/>
      <c r="E79" s="145"/>
    </row>
    <row r="80" spans="1:5" ht="15.75">
      <c r="A80" s="32" t="s">
        <v>937</v>
      </c>
      <c r="B80" s="24"/>
      <c r="C80" s="25"/>
      <c r="D80" s="24"/>
      <c r="E80" s="145"/>
    </row>
    <row r="81" spans="1:5" ht="15">
      <c r="A81" s="23" t="s">
        <v>976</v>
      </c>
      <c r="B81" s="57">
        <v>21.5</v>
      </c>
      <c r="C81" s="58">
        <v>21.5</v>
      </c>
      <c r="D81" s="24">
        <f>SUM(C81-B81)</f>
        <v>0</v>
      </c>
      <c r="E81" s="145">
        <f>+ROUND(+D81/B81*100,2)</f>
        <v>0</v>
      </c>
    </row>
    <row r="82" spans="1:5" ht="15">
      <c r="A82" s="23"/>
      <c r="B82" s="24"/>
      <c r="C82" s="25"/>
      <c r="D82" s="24"/>
      <c r="E82" s="145"/>
    </row>
    <row r="83" spans="1:5" ht="15.75">
      <c r="A83" s="32" t="s">
        <v>977</v>
      </c>
      <c r="B83" s="24"/>
      <c r="C83" s="25"/>
      <c r="D83" s="24"/>
      <c r="E83" s="145"/>
    </row>
    <row r="84" spans="1:5" ht="15">
      <c r="A84" s="23" t="s">
        <v>978</v>
      </c>
      <c r="B84" s="24">
        <v>84</v>
      </c>
      <c r="C84" s="25">
        <v>84</v>
      </c>
      <c r="D84" s="24">
        <f>SUM(C84-B84)</f>
        <v>0</v>
      </c>
      <c r="E84" s="145">
        <f>+ROUND(+D84/B84*100,2)</f>
        <v>0</v>
      </c>
    </row>
    <row r="85" spans="1:5" ht="15">
      <c r="A85" s="23" t="s">
        <v>979</v>
      </c>
      <c r="B85" s="24">
        <v>120</v>
      </c>
      <c r="C85" s="25">
        <v>120</v>
      </c>
      <c r="D85" s="24">
        <f>SUM(C85-B85)</f>
        <v>0</v>
      </c>
      <c r="E85" s="145">
        <f>+ROUND(+D85/B85*100,2)</f>
        <v>0</v>
      </c>
    </row>
    <row r="86" spans="1:5" ht="15">
      <c r="A86" s="23"/>
      <c r="B86" s="24"/>
      <c r="C86" s="25"/>
      <c r="D86" s="24"/>
      <c r="E86" s="145"/>
    </row>
    <row r="87" spans="1:5" ht="15">
      <c r="A87" s="23" t="s">
        <v>980</v>
      </c>
      <c r="B87" s="24">
        <v>120</v>
      </c>
      <c r="C87" s="25">
        <v>120</v>
      </c>
      <c r="D87" s="24">
        <f>SUM(C87-B87)</f>
        <v>0</v>
      </c>
      <c r="E87" s="145">
        <f>+ROUND(+D87/B87*100,2)</f>
        <v>0</v>
      </c>
    </row>
    <row r="88" spans="1:5" ht="15">
      <c r="A88" s="23"/>
      <c r="B88" s="24"/>
      <c r="C88" s="25"/>
      <c r="D88" s="24"/>
      <c r="E88" s="145"/>
    </row>
    <row r="89" spans="1:5" ht="15">
      <c r="A89" s="23" t="s">
        <v>981</v>
      </c>
      <c r="B89" s="57">
        <v>94.87</v>
      </c>
      <c r="C89" s="58">
        <v>94.87</v>
      </c>
      <c r="D89" s="24">
        <f>SUM(C89-B89)</f>
        <v>0</v>
      </c>
      <c r="E89" s="145">
        <f>+ROUND(+D89/B89*100,2)</f>
        <v>0</v>
      </c>
    </row>
    <row r="90" spans="1:5" ht="15">
      <c r="A90" s="23"/>
      <c r="B90" s="24"/>
      <c r="C90" s="25"/>
      <c r="D90" s="24"/>
      <c r="E90" s="145"/>
    </row>
    <row r="91" spans="1:5" ht="15.75">
      <c r="A91" s="182" t="s">
        <v>982</v>
      </c>
      <c r="B91" s="179"/>
      <c r="C91" s="25"/>
      <c r="D91" s="24"/>
      <c r="E91" s="145"/>
    </row>
    <row r="92" spans="1:5" ht="15">
      <c r="A92" s="23"/>
      <c r="B92" s="24"/>
      <c r="C92" s="25"/>
      <c r="D92" s="24"/>
      <c r="E92" s="145"/>
    </row>
    <row r="93" spans="1:5" ht="15.75">
      <c r="A93" s="70" t="s">
        <v>725</v>
      </c>
      <c r="B93" s="170"/>
      <c r="C93" s="25"/>
      <c r="D93" s="24"/>
      <c r="E93" s="145"/>
    </row>
    <row r="94" spans="1:5" ht="15.75">
      <c r="A94" s="23"/>
      <c r="B94" s="170"/>
      <c r="C94" s="25"/>
      <c r="D94" s="24"/>
      <c r="E94" s="145"/>
    </row>
    <row r="95" spans="1:5" ht="15.75">
      <c r="A95" s="32" t="s">
        <v>983</v>
      </c>
      <c r="B95" s="24"/>
      <c r="C95" s="25"/>
      <c r="D95" s="24"/>
      <c r="E95" s="145"/>
    </row>
    <row r="96" spans="1:5" ht="15.75">
      <c r="A96" s="32"/>
      <c r="B96" s="24"/>
      <c r="C96" s="25"/>
      <c r="D96" s="24"/>
      <c r="E96" s="145"/>
    </row>
    <row r="97" spans="1:5" ht="15.75">
      <c r="A97" s="32" t="s">
        <v>984</v>
      </c>
      <c r="B97" s="24"/>
      <c r="C97" s="25"/>
      <c r="D97" s="24"/>
      <c r="E97" s="145"/>
    </row>
    <row r="98" spans="1:5" ht="15">
      <c r="A98" s="23" t="s">
        <v>985</v>
      </c>
      <c r="B98" s="24"/>
      <c r="C98" s="25"/>
      <c r="D98" s="24"/>
      <c r="E98" s="145"/>
    </row>
    <row r="99" spans="1:5" ht="15">
      <c r="A99" s="23" t="s">
        <v>986</v>
      </c>
      <c r="B99" s="24">
        <v>2.4</v>
      </c>
      <c r="C99" s="25">
        <v>2.5</v>
      </c>
      <c r="D99" s="24">
        <f>SUM(C99-B99)</f>
        <v>0.10000000000000009</v>
      </c>
      <c r="E99" s="145">
        <f>+ROUND(+D99/B99*100,2)</f>
        <v>4.17</v>
      </c>
    </row>
    <row r="100" spans="1:5" ht="15">
      <c r="A100" s="23" t="s">
        <v>987</v>
      </c>
      <c r="B100" s="24">
        <v>4</v>
      </c>
      <c r="C100" s="25">
        <v>4.1</v>
      </c>
      <c r="D100" s="24">
        <f aca="true" t="shared" si="2" ref="D100:D106">SUM(C100-B100)</f>
        <v>0.09999999999999964</v>
      </c>
      <c r="E100" s="145">
        <f aca="true" t="shared" si="3" ref="E100:E106">+ROUND(+D100/B100*100,2)</f>
        <v>2.5</v>
      </c>
    </row>
    <row r="101" spans="1:5" ht="15">
      <c r="A101" s="23" t="s">
        <v>988</v>
      </c>
      <c r="B101" s="24">
        <v>6</v>
      </c>
      <c r="C101" s="25">
        <v>6.1</v>
      </c>
      <c r="D101" s="24">
        <f t="shared" si="2"/>
        <v>0.09999999999999964</v>
      </c>
      <c r="E101" s="145">
        <f t="shared" si="3"/>
        <v>1.67</v>
      </c>
    </row>
    <row r="102" spans="1:5" ht="15">
      <c r="A102" s="23" t="s">
        <v>989</v>
      </c>
      <c r="B102" s="24">
        <v>7.6</v>
      </c>
      <c r="C102" s="25">
        <v>7.7</v>
      </c>
      <c r="D102" s="24">
        <f t="shared" si="2"/>
        <v>0.10000000000000053</v>
      </c>
      <c r="E102" s="145">
        <f t="shared" si="3"/>
        <v>1.32</v>
      </c>
    </row>
    <row r="103" spans="1:5" ht="15">
      <c r="A103" s="23" t="s">
        <v>990</v>
      </c>
      <c r="B103" s="24">
        <v>11.5</v>
      </c>
      <c r="C103" s="25">
        <v>11.7</v>
      </c>
      <c r="D103" s="24">
        <f t="shared" si="2"/>
        <v>0.1999999999999993</v>
      </c>
      <c r="E103" s="145">
        <f t="shared" si="3"/>
        <v>1.74</v>
      </c>
    </row>
    <row r="104" spans="1:5" ht="15">
      <c r="A104" s="23" t="s">
        <v>991</v>
      </c>
      <c r="B104" s="24">
        <v>17.3</v>
      </c>
      <c r="C104" s="25">
        <v>17.7</v>
      </c>
      <c r="D104" s="24">
        <f t="shared" si="2"/>
        <v>0.3999999999999986</v>
      </c>
      <c r="E104" s="145">
        <f t="shared" si="3"/>
        <v>2.31</v>
      </c>
    </row>
    <row r="105" spans="1:5" ht="15">
      <c r="A105" s="23" t="s">
        <v>992</v>
      </c>
      <c r="B105" s="24">
        <v>21.9</v>
      </c>
      <c r="C105" s="25">
        <v>22.3</v>
      </c>
      <c r="D105" s="24">
        <f t="shared" si="2"/>
        <v>0.40000000000000213</v>
      </c>
      <c r="E105" s="145">
        <f t="shared" si="3"/>
        <v>1.83</v>
      </c>
    </row>
    <row r="106" spans="1:5" ht="15">
      <c r="A106" s="23" t="s">
        <v>993</v>
      </c>
      <c r="B106" s="24">
        <v>2.4</v>
      </c>
      <c r="C106" s="25">
        <v>2.5</v>
      </c>
      <c r="D106" s="24">
        <f t="shared" si="2"/>
        <v>0.10000000000000009</v>
      </c>
      <c r="E106" s="145">
        <f t="shared" si="3"/>
        <v>4.17</v>
      </c>
    </row>
    <row r="107" spans="1:5" ht="15">
      <c r="A107" s="23"/>
      <c r="B107" s="24"/>
      <c r="C107" s="25"/>
      <c r="D107" s="24"/>
      <c r="E107" s="145"/>
    </row>
    <row r="108" spans="1:5" ht="15">
      <c r="A108" s="23" t="s">
        <v>994</v>
      </c>
      <c r="B108" s="24"/>
      <c r="C108" s="25"/>
      <c r="D108" s="24"/>
      <c r="E108" s="145"/>
    </row>
    <row r="109" spans="1:5" ht="15">
      <c r="A109" s="23" t="s">
        <v>986</v>
      </c>
      <c r="B109" s="24">
        <v>3</v>
      </c>
      <c r="C109" s="25">
        <v>3.1</v>
      </c>
      <c r="D109" s="24">
        <f>SUM(C109-B109)</f>
        <v>0.10000000000000009</v>
      </c>
      <c r="E109" s="145">
        <f>+ROUND(+D109/B109*100,2)</f>
        <v>3.33</v>
      </c>
    </row>
    <row r="110" spans="1:5" ht="15">
      <c r="A110" s="23" t="s">
        <v>987</v>
      </c>
      <c r="B110" s="24">
        <v>4</v>
      </c>
      <c r="C110" s="25">
        <v>4.1</v>
      </c>
      <c r="D110" s="24">
        <f aca="true" t="shared" si="4" ref="D110:D116">SUM(C110-B110)</f>
        <v>0.09999999999999964</v>
      </c>
      <c r="E110" s="145">
        <f aca="true" t="shared" si="5" ref="E110:E116">+ROUND(+D110/B110*100,2)</f>
        <v>2.5</v>
      </c>
    </row>
    <row r="111" spans="1:5" ht="15">
      <c r="A111" s="23" t="s">
        <v>988</v>
      </c>
      <c r="B111" s="24">
        <v>6</v>
      </c>
      <c r="C111" s="25">
        <v>6.1</v>
      </c>
      <c r="D111" s="24">
        <f t="shared" si="4"/>
        <v>0.09999999999999964</v>
      </c>
      <c r="E111" s="145">
        <f t="shared" si="5"/>
        <v>1.67</v>
      </c>
    </row>
    <row r="112" spans="1:5" ht="15">
      <c r="A112" s="23" t="s">
        <v>989</v>
      </c>
      <c r="B112" s="24">
        <v>7.6</v>
      </c>
      <c r="C112" s="25">
        <v>7.8</v>
      </c>
      <c r="D112" s="24">
        <f t="shared" si="4"/>
        <v>0.20000000000000018</v>
      </c>
      <c r="E112" s="145">
        <f t="shared" si="5"/>
        <v>2.63</v>
      </c>
    </row>
    <row r="113" spans="1:5" ht="15">
      <c r="A113" s="23" t="s">
        <v>990</v>
      </c>
      <c r="B113" s="24">
        <v>14.4</v>
      </c>
      <c r="C113" s="25">
        <v>14.7</v>
      </c>
      <c r="D113" s="24">
        <f t="shared" si="4"/>
        <v>0.29999999999999893</v>
      </c>
      <c r="E113" s="145">
        <f t="shared" si="5"/>
        <v>2.08</v>
      </c>
    </row>
    <row r="114" spans="1:5" ht="15">
      <c r="A114" s="23" t="s">
        <v>991</v>
      </c>
      <c r="B114" s="24">
        <v>21.7</v>
      </c>
      <c r="C114" s="25">
        <v>22.1</v>
      </c>
      <c r="D114" s="24">
        <f t="shared" si="4"/>
        <v>0.40000000000000213</v>
      </c>
      <c r="E114" s="145">
        <f t="shared" si="5"/>
        <v>1.84</v>
      </c>
    </row>
    <row r="115" spans="1:5" ht="15">
      <c r="A115" s="23" t="s">
        <v>992</v>
      </c>
      <c r="B115" s="24">
        <v>27.4</v>
      </c>
      <c r="C115" s="25">
        <v>28</v>
      </c>
      <c r="D115" s="24">
        <f t="shared" si="4"/>
        <v>0.6000000000000014</v>
      </c>
      <c r="E115" s="145">
        <f t="shared" si="5"/>
        <v>2.19</v>
      </c>
    </row>
    <row r="116" spans="1:5" ht="15">
      <c r="A116" s="23" t="s">
        <v>993</v>
      </c>
      <c r="B116" s="24">
        <v>2.5</v>
      </c>
      <c r="C116" s="25">
        <v>2.6</v>
      </c>
      <c r="D116" s="24">
        <f t="shared" si="4"/>
        <v>0.10000000000000009</v>
      </c>
      <c r="E116" s="145">
        <f t="shared" si="5"/>
        <v>4</v>
      </c>
    </row>
    <row r="117" spans="1:5" ht="15">
      <c r="A117" s="151"/>
      <c r="B117" s="24"/>
      <c r="C117" s="25"/>
      <c r="D117" s="24"/>
      <c r="E117" s="145"/>
    </row>
    <row r="118" spans="1:5" ht="15">
      <c r="A118" s="151" t="s">
        <v>90</v>
      </c>
      <c r="B118" s="57">
        <v>20</v>
      </c>
      <c r="C118" s="25">
        <v>20</v>
      </c>
      <c r="D118" s="24">
        <f>SUM(C118-B118)</f>
        <v>0</v>
      </c>
      <c r="E118" s="145">
        <f>+ROUND(+D118/B118*100,2)</f>
        <v>0</v>
      </c>
    </row>
    <row r="119" spans="1:5" ht="15">
      <c r="A119" s="23"/>
      <c r="B119" s="24"/>
      <c r="C119" s="25"/>
      <c r="D119" s="24"/>
      <c r="E119" s="145"/>
    </row>
    <row r="120" spans="1:5" ht="15.75">
      <c r="A120" s="32" t="s">
        <v>995</v>
      </c>
      <c r="B120" s="24"/>
      <c r="C120" s="25"/>
      <c r="D120" s="24"/>
      <c r="E120" s="145"/>
    </row>
    <row r="121" spans="1:5" ht="15">
      <c r="A121" s="23" t="s">
        <v>985</v>
      </c>
      <c r="B121" s="24"/>
      <c r="C121" s="25"/>
      <c r="D121" s="24"/>
      <c r="E121" s="145"/>
    </row>
    <row r="122" spans="1:5" ht="15">
      <c r="A122" s="23" t="s">
        <v>986</v>
      </c>
      <c r="B122" s="24">
        <v>3.1</v>
      </c>
      <c r="C122" s="25">
        <v>3.2</v>
      </c>
      <c r="D122" s="24">
        <f>SUM(C122-B122)</f>
        <v>0.10000000000000009</v>
      </c>
      <c r="E122" s="145">
        <f>+ROUND(+D122/B122*100,2)</f>
        <v>3.23</v>
      </c>
    </row>
    <row r="123" spans="1:5" ht="15">
      <c r="A123" s="23" t="s">
        <v>987</v>
      </c>
      <c r="B123" s="24">
        <v>5.2</v>
      </c>
      <c r="C123" s="25">
        <v>5.3</v>
      </c>
      <c r="D123" s="24">
        <f aca="true" t="shared" si="6" ref="D123:D129">SUM(C123-B123)</f>
        <v>0.09999999999999964</v>
      </c>
      <c r="E123" s="145">
        <f aca="true" t="shared" si="7" ref="E123:E129">+ROUND(+D123/B123*100,2)</f>
        <v>1.92</v>
      </c>
    </row>
    <row r="124" spans="1:5" ht="15">
      <c r="A124" s="23" t="s">
        <v>988</v>
      </c>
      <c r="B124" s="24">
        <v>7.2</v>
      </c>
      <c r="C124" s="25">
        <v>7.3</v>
      </c>
      <c r="D124" s="24">
        <f t="shared" si="6"/>
        <v>0.09999999999999964</v>
      </c>
      <c r="E124" s="145">
        <f t="shared" si="7"/>
        <v>1.39</v>
      </c>
    </row>
    <row r="125" spans="1:5" ht="15">
      <c r="A125" s="23" t="s">
        <v>989</v>
      </c>
      <c r="B125" s="24">
        <v>8.7</v>
      </c>
      <c r="C125" s="25">
        <v>8.9</v>
      </c>
      <c r="D125" s="24">
        <f t="shared" si="6"/>
        <v>0.20000000000000107</v>
      </c>
      <c r="E125" s="145">
        <f t="shared" si="7"/>
        <v>2.3</v>
      </c>
    </row>
    <row r="126" spans="1:5" ht="15">
      <c r="A126" s="23" t="s">
        <v>990</v>
      </c>
      <c r="B126" s="24">
        <v>13.3</v>
      </c>
      <c r="C126" s="25">
        <v>13.6</v>
      </c>
      <c r="D126" s="24">
        <f t="shared" si="6"/>
        <v>0.29999999999999893</v>
      </c>
      <c r="E126" s="145">
        <f t="shared" si="7"/>
        <v>2.26</v>
      </c>
    </row>
    <row r="127" spans="1:5" ht="15">
      <c r="A127" s="23" t="s">
        <v>991</v>
      </c>
      <c r="B127" s="24">
        <v>20.2</v>
      </c>
      <c r="C127" s="25">
        <v>20.6</v>
      </c>
      <c r="D127" s="24">
        <f t="shared" si="6"/>
        <v>0.40000000000000213</v>
      </c>
      <c r="E127" s="145">
        <f t="shared" si="7"/>
        <v>1.98</v>
      </c>
    </row>
    <row r="128" spans="1:5" ht="15">
      <c r="A128" s="23" t="s">
        <v>992</v>
      </c>
      <c r="B128" s="24">
        <v>24.2</v>
      </c>
      <c r="C128" s="25">
        <v>24.7</v>
      </c>
      <c r="D128" s="24">
        <f t="shared" si="6"/>
        <v>0.5</v>
      </c>
      <c r="E128" s="145">
        <f t="shared" si="7"/>
        <v>2.07</v>
      </c>
    </row>
    <row r="129" spans="1:5" ht="15">
      <c r="A129" s="23" t="s">
        <v>993</v>
      </c>
      <c r="B129" s="24">
        <v>3.1</v>
      </c>
      <c r="C129" s="25">
        <v>3.2</v>
      </c>
      <c r="D129" s="24">
        <f t="shared" si="6"/>
        <v>0.10000000000000009</v>
      </c>
      <c r="E129" s="145">
        <f t="shared" si="7"/>
        <v>3.23</v>
      </c>
    </row>
    <row r="130" spans="1:5" ht="15">
      <c r="A130" s="23"/>
      <c r="B130" s="24"/>
      <c r="C130" s="25"/>
      <c r="D130" s="24"/>
      <c r="E130" s="145"/>
    </row>
    <row r="131" spans="1:5" ht="15">
      <c r="A131" s="23" t="s">
        <v>994</v>
      </c>
      <c r="B131" s="24"/>
      <c r="C131" s="25"/>
      <c r="D131" s="24"/>
      <c r="E131" s="145"/>
    </row>
    <row r="132" spans="1:5" ht="15">
      <c r="A132" s="23" t="s">
        <v>986</v>
      </c>
      <c r="B132" s="24">
        <v>3.9</v>
      </c>
      <c r="C132" s="25">
        <v>4</v>
      </c>
      <c r="D132" s="24">
        <f>SUM(C132-B132)</f>
        <v>0.10000000000000009</v>
      </c>
      <c r="E132" s="145">
        <f>+ROUND(+D132/B132*100,2)</f>
        <v>2.56</v>
      </c>
    </row>
    <row r="133" spans="1:5" ht="15">
      <c r="A133" s="23" t="s">
        <v>987</v>
      </c>
      <c r="B133" s="24">
        <v>6.5</v>
      </c>
      <c r="C133" s="25">
        <v>6.6</v>
      </c>
      <c r="D133" s="24">
        <f aca="true" t="shared" si="8" ref="D133:D139">SUM(C133-B133)</f>
        <v>0.09999999999999964</v>
      </c>
      <c r="E133" s="145">
        <f aca="true" t="shared" si="9" ref="E133:E139">+ROUND(+D133/B133*100,2)</f>
        <v>1.54</v>
      </c>
    </row>
    <row r="134" spans="1:5" ht="15">
      <c r="A134" s="23" t="s">
        <v>988</v>
      </c>
      <c r="B134" s="24">
        <v>9</v>
      </c>
      <c r="C134" s="25">
        <v>9.2</v>
      </c>
      <c r="D134" s="24">
        <f t="shared" si="8"/>
        <v>0.1999999999999993</v>
      </c>
      <c r="E134" s="145">
        <f t="shared" si="9"/>
        <v>2.22</v>
      </c>
    </row>
    <row r="135" spans="1:5" ht="15">
      <c r="A135" s="23" t="s">
        <v>989</v>
      </c>
      <c r="B135" s="24">
        <v>10.9</v>
      </c>
      <c r="C135" s="25">
        <v>11.1</v>
      </c>
      <c r="D135" s="24">
        <f t="shared" si="8"/>
        <v>0.1999999999999993</v>
      </c>
      <c r="E135" s="145">
        <f t="shared" si="9"/>
        <v>1.83</v>
      </c>
    </row>
    <row r="136" spans="1:5" ht="15">
      <c r="A136" s="23" t="s">
        <v>990</v>
      </c>
      <c r="B136" s="24">
        <v>16.7</v>
      </c>
      <c r="C136" s="25">
        <v>17</v>
      </c>
      <c r="D136" s="24">
        <f t="shared" si="8"/>
        <v>0.3000000000000007</v>
      </c>
      <c r="E136" s="145">
        <f t="shared" si="9"/>
        <v>1.8</v>
      </c>
    </row>
    <row r="137" spans="1:5" ht="15">
      <c r="A137" s="23" t="s">
        <v>991</v>
      </c>
      <c r="B137" s="24">
        <v>25.3</v>
      </c>
      <c r="C137" s="25">
        <v>25.8</v>
      </c>
      <c r="D137" s="24">
        <f t="shared" si="8"/>
        <v>0.5</v>
      </c>
      <c r="E137" s="145">
        <f t="shared" si="9"/>
        <v>1.98</v>
      </c>
    </row>
    <row r="138" spans="1:5" ht="15">
      <c r="A138" s="23" t="s">
        <v>992</v>
      </c>
      <c r="B138" s="24">
        <v>30.3</v>
      </c>
      <c r="C138" s="25">
        <v>30.9</v>
      </c>
      <c r="D138" s="24">
        <f t="shared" si="8"/>
        <v>0.5999999999999979</v>
      </c>
      <c r="E138" s="145">
        <f t="shared" si="9"/>
        <v>1.98</v>
      </c>
    </row>
    <row r="139" spans="1:5" ht="15">
      <c r="A139" s="23" t="s">
        <v>993</v>
      </c>
      <c r="B139" s="24">
        <v>3.9</v>
      </c>
      <c r="C139" s="25">
        <v>4</v>
      </c>
      <c r="D139" s="24">
        <f t="shared" si="8"/>
        <v>0.10000000000000009</v>
      </c>
      <c r="E139" s="145">
        <f t="shared" si="9"/>
        <v>2.56</v>
      </c>
    </row>
    <row r="140" spans="1:5" ht="15">
      <c r="A140" s="23"/>
      <c r="B140" s="24"/>
      <c r="C140" s="25"/>
      <c r="D140" s="24"/>
      <c r="E140" s="145"/>
    </row>
    <row r="141" spans="1:5" ht="15.75">
      <c r="A141" s="32" t="s">
        <v>996</v>
      </c>
      <c r="B141" s="24"/>
      <c r="C141" s="25"/>
      <c r="D141" s="24"/>
      <c r="E141" s="145"/>
    </row>
    <row r="142" spans="1:5" ht="15">
      <c r="A142" s="23" t="s">
        <v>985</v>
      </c>
      <c r="B142" s="24"/>
      <c r="C142" s="25"/>
      <c r="D142" s="24"/>
      <c r="E142" s="145"/>
    </row>
    <row r="143" spans="1:5" ht="15">
      <c r="A143" s="23" t="s">
        <v>986</v>
      </c>
      <c r="B143" s="57">
        <v>2.4</v>
      </c>
      <c r="C143" s="58">
        <v>2.5</v>
      </c>
      <c r="D143" s="24">
        <f>SUM(C143-B143)</f>
        <v>0.10000000000000009</v>
      </c>
      <c r="E143" s="145">
        <f>+ROUND(+D143/B143*100,2)</f>
        <v>4.17</v>
      </c>
    </row>
    <row r="144" spans="1:5" ht="15">
      <c r="A144" s="23" t="s">
        <v>987</v>
      </c>
      <c r="B144" s="57">
        <v>4</v>
      </c>
      <c r="C144" s="58">
        <v>4.1</v>
      </c>
      <c r="D144" s="24">
        <f aca="true" t="shared" si="10" ref="D144:D150">SUM(C144-B144)</f>
        <v>0.09999999999999964</v>
      </c>
      <c r="E144" s="145">
        <f aca="true" t="shared" si="11" ref="E144:E150">+ROUND(+D144/B144*100,2)</f>
        <v>2.5</v>
      </c>
    </row>
    <row r="145" spans="1:5" ht="15">
      <c r="A145" s="23" t="s">
        <v>988</v>
      </c>
      <c r="B145" s="57">
        <v>6</v>
      </c>
      <c r="C145" s="58">
        <v>6.1</v>
      </c>
      <c r="D145" s="24">
        <f t="shared" si="10"/>
        <v>0.09999999999999964</v>
      </c>
      <c r="E145" s="145">
        <f t="shared" si="11"/>
        <v>1.67</v>
      </c>
    </row>
    <row r="146" spans="1:5" ht="15">
      <c r="A146" s="23" t="s">
        <v>989</v>
      </c>
      <c r="B146" s="57">
        <v>7.6</v>
      </c>
      <c r="C146" s="58">
        <v>7.7</v>
      </c>
      <c r="D146" s="24">
        <f t="shared" si="10"/>
        <v>0.10000000000000053</v>
      </c>
      <c r="E146" s="145">
        <f t="shared" si="11"/>
        <v>1.32</v>
      </c>
    </row>
    <row r="147" spans="1:5" ht="15">
      <c r="A147" s="23" t="s">
        <v>990</v>
      </c>
      <c r="B147" s="57">
        <v>11.5</v>
      </c>
      <c r="C147" s="58">
        <v>11.7</v>
      </c>
      <c r="D147" s="24">
        <f t="shared" si="10"/>
        <v>0.1999999999999993</v>
      </c>
      <c r="E147" s="145">
        <f t="shared" si="11"/>
        <v>1.74</v>
      </c>
    </row>
    <row r="148" spans="1:5" ht="15">
      <c r="A148" s="23" t="s">
        <v>991</v>
      </c>
      <c r="B148" s="57">
        <v>17.3</v>
      </c>
      <c r="C148" s="58">
        <v>17.7</v>
      </c>
      <c r="D148" s="24">
        <f t="shared" si="10"/>
        <v>0.3999999999999986</v>
      </c>
      <c r="E148" s="145">
        <f t="shared" si="11"/>
        <v>2.31</v>
      </c>
    </row>
    <row r="149" spans="1:5" ht="15">
      <c r="A149" s="23" t="s">
        <v>992</v>
      </c>
      <c r="B149" s="57">
        <v>21.9</v>
      </c>
      <c r="C149" s="58">
        <v>22.3</v>
      </c>
      <c r="D149" s="24">
        <f t="shared" si="10"/>
        <v>0.40000000000000213</v>
      </c>
      <c r="E149" s="145">
        <f t="shared" si="11"/>
        <v>1.83</v>
      </c>
    </row>
    <row r="150" spans="1:5" ht="15">
      <c r="A150" s="23" t="s">
        <v>993</v>
      </c>
      <c r="B150" s="57">
        <v>2.4</v>
      </c>
      <c r="C150" s="58">
        <v>2.5</v>
      </c>
      <c r="D150" s="24">
        <f t="shared" si="10"/>
        <v>0.10000000000000009</v>
      </c>
      <c r="E150" s="145">
        <f t="shared" si="11"/>
        <v>4.17</v>
      </c>
    </row>
    <row r="151" spans="1:5" ht="15">
      <c r="A151" s="23"/>
      <c r="B151" s="57"/>
      <c r="C151" s="58"/>
      <c r="D151" s="24"/>
      <c r="E151" s="145"/>
    </row>
    <row r="152" spans="1:5" ht="15">
      <c r="A152" s="23" t="s">
        <v>994</v>
      </c>
      <c r="B152" s="57"/>
      <c r="C152" s="58"/>
      <c r="D152" s="24"/>
      <c r="E152" s="145"/>
    </row>
    <row r="153" spans="1:5" ht="15">
      <c r="A153" s="23" t="s">
        <v>986</v>
      </c>
      <c r="B153" s="57">
        <v>3</v>
      </c>
      <c r="C153" s="58">
        <v>3.1</v>
      </c>
      <c r="D153" s="24">
        <f>SUM(C153-B153)</f>
        <v>0.10000000000000009</v>
      </c>
      <c r="E153" s="145">
        <f>+ROUND(+D153/B153*100,2)</f>
        <v>3.33</v>
      </c>
    </row>
    <row r="154" spans="1:5" ht="15">
      <c r="A154" s="23" t="s">
        <v>987</v>
      </c>
      <c r="B154" s="57">
        <v>5</v>
      </c>
      <c r="C154" s="58">
        <v>5.1</v>
      </c>
      <c r="D154" s="24">
        <f aca="true" t="shared" si="12" ref="D154:D160">SUM(C154-B154)</f>
        <v>0.09999999999999964</v>
      </c>
      <c r="E154" s="145">
        <f aca="true" t="shared" si="13" ref="E154:E160">+ROUND(+D154/B154*100,2)</f>
        <v>2</v>
      </c>
    </row>
    <row r="155" spans="1:5" ht="15">
      <c r="A155" s="23" t="s">
        <v>988</v>
      </c>
      <c r="B155" s="57">
        <v>7.5</v>
      </c>
      <c r="C155" s="58">
        <v>7.7</v>
      </c>
      <c r="D155" s="24">
        <f t="shared" si="12"/>
        <v>0.20000000000000018</v>
      </c>
      <c r="E155" s="145">
        <f t="shared" si="13"/>
        <v>2.67</v>
      </c>
    </row>
    <row r="156" spans="1:5" ht="15">
      <c r="A156" s="23" t="s">
        <v>989</v>
      </c>
      <c r="B156" s="57">
        <v>9.5</v>
      </c>
      <c r="C156" s="58">
        <v>9.7</v>
      </c>
      <c r="D156" s="24">
        <f t="shared" si="12"/>
        <v>0.1999999999999993</v>
      </c>
      <c r="E156" s="145">
        <f t="shared" si="13"/>
        <v>2.11</v>
      </c>
    </row>
    <row r="157" spans="1:5" ht="15">
      <c r="A157" s="23" t="s">
        <v>990</v>
      </c>
      <c r="B157" s="57">
        <v>14.4</v>
      </c>
      <c r="C157" s="58">
        <v>14.7</v>
      </c>
      <c r="D157" s="24">
        <f t="shared" si="12"/>
        <v>0.29999999999999893</v>
      </c>
      <c r="E157" s="145">
        <f t="shared" si="13"/>
        <v>2.08</v>
      </c>
    </row>
    <row r="158" spans="1:5" ht="15">
      <c r="A158" s="23" t="s">
        <v>991</v>
      </c>
      <c r="B158" s="24">
        <v>21.7</v>
      </c>
      <c r="C158" s="25">
        <v>22.1</v>
      </c>
      <c r="D158" s="24">
        <f t="shared" si="12"/>
        <v>0.40000000000000213</v>
      </c>
      <c r="E158" s="145">
        <f t="shared" si="13"/>
        <v>1.84</v>
      </c>
    </row>
    <row r="159" spans="1:5" ht="15">
      <c r="A159" s="23" t="s">
        <v>992</v>
      </c>
      <c r="B159" s="24">
        <v>27.4</v>
      </c>
      <c r="C159" s="25">
        <v>28</v>
      </c>
      <c r="D159" s="24">
        <f t="shared" si="12"/>
        <v>0.6000000000000014</v>
      </c>
      <c r="E159" s="145">
        <f t="shared" si="13"/>
        <v>2.19</v>
      </c>
    </row>
    <row r="160" spans="1:5" ht="15">
      <c r="A160" s="23" t="s">
        <v>993</v>
      </c>
      <c r="B160" s="24">
        <v>2.5</v>
      </c>
      <c r="C160" s="25">
        <v>2.6</v>
      </c>
      <c r="D160" s="24">
        <f t="shared" si="12"/>
        <v>0.10000000000000009</v>
      </c>
      <c r="E160" s="145">
        <f t="shared" si="13"/>
        <v>4</v>
      </c>
    </row>
    <row r="161" spans="1:5" ht="15">
      <c r="A161" s="23"/>
      <c r="B161" s="24"/>
      <c r="C161" s="25"/>
      <c r="D161" s="24"/>
      <c r="E161" s="145"/>
    </row>
    <row r="162" spans="1:5" ht="15.75">
      <c r="A162" s="32" t="s">
        <v>997</v>
      </c>
      <c r="B162" s="24"/>
      <c r="C162" s="25"/>
      <c r="D162" s="24"/>
      <c r="E162" s="145"/>
    </row>
    <row r="163" spans="1:5" ht="15">
      <c r="A163" s="23" t="s">
        <v>985</v>
      </c>
      <c r="B163" s="24"/>
      <c r="C163" s="25"/>
      <c r="D163" s="24"/>
      <c r="E163" s="145"/>
    </row>
    <row r="164" spans="1:5" ht="15">
      <c r="A164" s="23" t="s">
        <v>986</v>
      </c>
      <c r="B164" s="57">
        <v>3.1</v>
      </c>
      <c r="C164" s="58">
        <v>3.2</v>
      </c>
      <c r="D164" s="24">
        <f>SUM(C164-B164)</f>
        <v>0.10000000000000009</v>
      </c>
      <c r="E164" s="145">
        <f>+ROUND(+D164/B164*100,2)</f>
        <v>3.23</v>
      </c>
    </row>
    <row r="165" spans="1:5" ht="15">
      <c r="A165" s="23" t="s">
        <v>987</v>
      </c>
      <c r="B165" s="57">
        <v>5.2</v>
      </c>
      <c r="C165" s="58">
        <v>5.3</v>
      </c>
      <c r="D165" s="24">
        <f aca="true" t="shared" si="14" ref="D165:D171">SUM(C165-B165)</f>
        <v>0.09999999999999964</v>
      </c>
      <c r="E165" s="145">
        <f aca="true" t="shared" si="15" ref="E165:E171">+ROUND(+D165/B165*100,2)</f>
        <v>1.92</v>
      </c>
    </row>
    <row r="166" spans="1:5" ht="15">
      <c r="A166" s="23" t="s">
        <v>988</v>
      </c>
      <c r="B166" s="57">
        <v>7.2</v>
      </c>
      <c r="C166" s="58">
        <v>7.3</v>
      </c>
      <c r="D166" s="24">
        <f t="shared" si="14"/>
        <v>0.09999999999999964</v>
      </c>
      <c r="E166" s="145">
        <f t="shared" si="15"/>
        <v>1.39</v>
      </c>
    </row>
    <row r="167" spans="1:5" ht="15">
      <c r="A167" s="23" t="s">
        <v>989</v>
      </c>
      <c r="B167" s="57">
        <v>8.7</v>
      </c>
      <c r="C167" s="58">
        <v>8.9</v>
      </c>
      <c r="D167" s="24">
        <f t="shared" si="14"/>
        <v>0.20000000000000107</v>
      </c>
      <c r="E167" s="145">
        <f t="shared" si="15"/>
        <v>2.3</v>
      </c>
    </row>
    <row r="168" spans="1:5" ht="15">
      <c r="A168" s="23" t="s">
        <v>990</v>
      </c>
      <c r="B168" s="57">
        <v>13.3</v>
      </c>
      <c r="C168" s="58">
        <v>13.6</v>
      </c>
      <c r="D168" s="24">
        <f t="shared" si="14"/>
        <v>0.29999999999999893</v>
      </c>
      <c r="E168" s="145">
        <f t="shared" si="15"/>
        <v>2.26</v>
      </c>
    </row>
    <row r="169" spans="1:5" ht="15">
      <c r="A169" s="23" t="s">
        <v>991</v>
      </c>
      <c r="B169" s="57">
        <v>20.2</v>
      </c>
      <c r="C169" s="58">
        <v>20.6</v>
      </c>
      <c r="D169" s="24">
        <f t="shared" si="14"/>
        <v>0.40000000000000213</v>
      </c>
      <c r="E169" s="145">
        <f t="shared" si="15"/>
        <v>1.98</v>
      </c>
    </row>
    <row r="170" spans="1:5" ht="15">
      <c r="A170" s="23" t="s">
        <v>992</v>
      </c>
      <c r="B170" s="57">
        <v>24.2</v>
      </c>
      <c r="C170" s="58">
        <v>24.7</v>
      </c>
      <c r="D170" s="24">
        <f t="shared" si="14"/>
        <v>0.5</v>
      </c>
      <c r="E170" s="145">
        <f t="shared" si="15"/>
        <v>2.07</v>
      </c>
    </row>
    <row r="171" spans="1:5" ht="15">
      <c r="A171" s="23" t="s">
        <v>993</v>
      </c>
      <c r="B171" s="57">
        <v>3.1</v>
      </c>
      <c r="C171" s="58">
        <v>3.2</v>
      </c>
      <c r="D171" s="24">
        <f t="shared" si="14"/>
        <v>0.10000000000000009</v>
      </c>
      <c r="E171" s="145">
        <f t="shared" si="15"/>
        <v>3.23</v>
      </c>
    </row>
    <row r="172" spans="1:5" ht="15">
      <c r="A172" s="23"/>
      <c r="B172" s="57"/>
      <c r="C172" s="58"/>
      <c r="D172" s="24"/>
      <c r="E172" s="145"/>
    </row>
    <row r="173" spans="1:5" ht="15">
      <c r="A173" s="23" t="s">
        <v>994</v>
      </c>
      <c r="B173" s="57"/>
      <c r="C173" s="58"/>
      <c r="D173" s="24"/>
      <c r="E173" s="145"/>
    </row>
    <row r="174" spans="1:5" ht="15">
      <c r="A174" s="23" t="s">
        <v>986</v>
      </c>
      <c r="B174" s="57">
        <v>3.9</v>
      </c>
      <c r="C174" s="58">
        <v>4</v>
      </c>
      <c r="D174" s="24">
        <f>SUM(C174-B174)</f>
        <v>0.10000000000000009</v>
      </c>
      <c r="E174" s="145">
        <f>+ROUND(+D174/B174*100,2)</f>
        <v>2.56</v>
      </c>
    </row>
    <row r="175" spans="1:5" ht="15">
      <c r="A175" s="23" t="s">
        <v>987</v>
      </c>
      <c r="B175" s="57">
        <v>6.5</v>
      </c>
      <c r="C175" s="58">
        <v>6.6</v>
      </c>
      <c r="D175" s="24">
        <f aca="true" t="shared" si="16" ref="D175:D181">SUM(C175-B175)</f>
        <v>0.09999999999999964</v>
      </c>
      <c r="E175" s="145">
        <f aca="true" t="shared" si="17" ref="E175:E181">+ROUND(+D175/B175*100,2)</f>
        <v>1.54</v>
      </c>
    </row>
    <row r="176" spans="1:5" ht="15">
      <c r="A176" s="23" t="s">
        <v>988</v>
      </c>
      <c r="B176" s="57">
        <v>9</v>
      </c>
      <c r="C176" s="58">
        <v>9.2</v>
      </c>
      <c r="D176" s="24">
        <f t="shared" si="16"/>
        <v>0.1999999999999993</v>
      </c>
      <c r="E176" s="145">
        <f t="shared" si="17"/>
        <v>2.22</v>
      </c>
    </row>
    <row r="177" spans="1:5" ht="15">
      <c r="A177" s="23" t="s">
        <v>989</v>
      </c>
      <c r="B177" s="57">
        <v>10.9</v>
      </c>
      <c r="C177" s="58">
        <v>11.1</v>
      </c>
      <c r="D177" s="24">
        <f t="shared" si="16"/>
        <v>0.1999999999999993</v>
      </c>
      <c r="E177" s="145">
        <f t="shared" si="17"/>
        <v>1.83</v>
      </c>
    </row>
    <row r="178" spans="1:5" ht="15">
      <c r="A178" s="23" t="s">
        <v>990</v>
      </c>
      <c r="B178" s="57">
        <v>16.7</v>
      </c>
      <c r="C178" s="58">
        <v>17</v>
      </c>
      <c r="D178" s="24">
        <f t="shared" si="16"/>
        <v>0.3000000000000007</v>
      </c>
      <c r="E178" s="145">
        <f t="shared" si="17"/>
        <v>1.8</v>
      </c>
    </row>
    <row r="179" spans="1:5" ht="15">
      <c r="A179" s="23" t="s">
        <v>991</v>
      </c>
      <c r="B179" s="57">
        <v>25.3</v>
      </c>
      <c r="C179" s="58">
        <v>25.8</v>
      </c>
      <c r="D179" s="24">
        <f t="shared" si="16"/>
        <v>0.5</v>
      </c>
      <c r="E179" s="145">
        <f t="shared" si="17"/>
        <v>1.98</v>
      </c>
    </row>
    <row r="180" spans="1:5" ht="15">
      <c r="A180" s="23" t="s">
        <v>992</v>
      </c>
      <c r="B180" s="57">
        <v>30.3</v>
      </c>
      <c r="C180" s="58">
        <v>30.9</v>
      </c>
      <c r="D180" s="24">
        <f t="shared" si="16"/>
        <v>0.5999999999999979</v>
      </c>
      <c r="E180" s="145">
        <f t="shared" si="17"/>
        <v>1.98</v>
      </c>
    </row>
    <row r="181" spans="1:5" ht="15">
      <c r="A181" s="23" t="s">
        <v>993</v>
      </c>
      <c r="B181" s="57">
        <v>3.9</v>
      </c>
      <c r="C181" s="58">
        <v>4</v>
      </c>
      <c r="D181" s="24">
        <f t="shared" si="16"/>
        <v>0.10000000000000009</v>
      </c>
      <c r="E181" s="145">
        <f t="shared" si="17"/>
        <v>2.56</v>
      </c>
    </row>
    <row r="182" spans="1:5" ht="15">
      <c r="A182" s="23"/>
      <c r="B182" s="24"/>
      <c r="C182" s="25"/>
      <c r="D182" s="24"/>
      <c r="E182" s="145"/>
    </row>
    <row r="183" spans="1:5" ht="15.75">
      <c r="A183" s="32" t="s">
        <v>998</v>
      </c>
      <c r="B183" s="24"/>
      <c r="C183" s="25"/>
      <c r="D183" s="24"/>
      <c r="E183" s="145"/>
    </row>
    <row r="184" spans="1:5" ht="15">
      <c r="A184" s="23" t="s">
        <v>999</v>
      </c>
      <c r="B184" s="24"/>
      <c r="C184" s="25"/>
      <c r="D184" s="24"/>
      <c r="E184" s="145"/>
    </row>
    <row r="185" spans="1:5" ht="15">
      <c r="A185" s="23" t="s">
        <v>986</v>
      </c>
      <c r="B185" s="24">
        <v>1.2</v>
      </c>
      <c r="C185" s="25">
        <v>0</v>
      </c>
      <c r="D185" s="24">
        <f>SUM(C185-B185)</f>
        <v>-1.2</v>
      </c>
      <c r="E185" s="145">
        <f>+ROUND(+D185/B185*100,2)</f>
        <v>-100</v>
      </c>
    </row>
    <row r="186" spans="1:5" ht="15">
      <c r="A186" s="23" t="s">
        <v>987</v>
      </c>
      <c r="B186" s="24">
        <v>2</v>
      </c>
      <c r="C186" s="25">
        <v>0</v>
      </c>
      <c r="D186" s="24">
        <f aca="true" t="shared" si="18" ref="D186:D192">SUM(C186-B186)</f>
        <v>-2</v>
      </c>
      <c r="E186" s="145">
        <f aca="true" t="shared" si="19" ref="E186:E192">+ROUND(+D186/B186*100,2)</f>
        <v>-100</v>
      </c>
    </row>
    <row r="187" spans="1:5" ht="15">
      <c r="A187" s="23" t="s">
        <v>988</v>
      </c>
      <c r="B187" s="24">
        <v>3</v>
      </c>
      <c r="C187" s="25">
        <v>0</v>
      </c>
      <c r="D187" s="24">
        <f t="shared" si="18"/>
        <v>-3</v>
      </c>
      <c r="E187" s="145">
        <f t="shared" si="19"/>
        <v>-100</v>
      </c>
    </row>
    <row r="188" spans="1:5" ht="15">
      <c r="A188" s="23" t="s">
        <v>989</v>
      </c>
      <c r="B188" s="24">
        <v>6.5</v>
      </c>
      <c r="C188" s="25">
        <v>0</v>
      </c>
      <c r="D188" s="24">
        <f t="shared" si="18"/>
        <v>-6.5</v>
      </c>
      <c r="E188" s="145">
        <f t="shared" si="19"/>
        <v>-100</v>
      </c>
    </row>
    <row r="189" spans="1:5" ht="15">
      <c r="A189" s="23" t="s">
        <v>990</v>
      </c>
      <c r="B189" s="24">
        <v>9.5</v>
      </c>
      <c r="C189" s="25">
        <v>0</v>
      </c>
      <c r="D189" s="24">
        <f t="shared" si="18"/>
        <v>-9.5</v>
      </c>
      <c r="E189" s="145">
        <f t="shared" si="19"/>
        <v>-100</v>
      </c>
    </row>
    <row r="190" spans="1:5" ht="15">
      <c r="A190" s="23" t="s">
        <v>991</v>
      </c>
      <c r="B190" s="24">
        <v>14</v>
      </c>
      <c r="C190" s="25">
        <v>0</v>
      </c>
      <c r="D190" s="24">
        <f t="shared" si="18"/>
        <v>-14</v>
      </c>
      <c r="E190" s="145">
        <f t="shared" si="19"/>
        <v>-100</v>
      </c>
    </row>
    <row r="191" spans="1:5" ht="15">
      <c r="A191" s="23" t="s">
        <v>992</v>
      </c>
      <c r="B191" s="24">
        <v>17.5</v>
      </c>
      <c r="C191" s="25">
        <v>0</v>
      </c>
      <c r="D191" s="24">
        <f t="shared" si="18"/>
        <v>-17.5</v>
      </c>
      <c r="E191" s="145">
        <f t="shared" si="19"/>
        <v>-100</v>
      </c>
    </row>
    <row r="192" spans="1:5" ht="15">
      <c r="A192" s="23" t="s">
        <v>993</v>
      </c>
      <c r="B192" s="24">
        <v>1</v>
      </c>
      <c r="C192" s="25">
        <v>0</v>
      </c>
      <c r="D192" s="24">
        <f t="shared" si="18"/>
        <v>-1</v>
      </c>
      <c r="E192" s="145">
        <f t="shared" si="19"/>
        <v>-100</v>
      </c>
    </row>
    <row r="193" spans="1:5" ht="15">
      <c r="A193" s="151"/>
      <c r="B193" s="24"/>
      <c r="C193" s="25"/>
      <c r="D193" s="24"/>
      <c r="E193" s="145"/>
    </row>
    <row r="194" spans="1:5" ht="15.75">
      <c r="A194" s="152" t="s">
        <v>1000</v>
      </c>
      <c r="B194" s="24"/>
      <c r="C194" s="25"/>
      <c r="D194" s="24"/>
      <c r="E194" s="145"/>
    </row>
    <row r="195" spans="1:5" ht="15">
      <c r="A195" s="151" t="s">
        <v>1001</v>
      </c>
      <c r="B195" s="24">
        <v>20</v>
      </c>
      <c r="C195" s="25">
        <v>20</v>
      </c>
      <c r="D195" s="24">
        <f>SUM(C195-B195)</f>
        <v>0</v>
      </c>
      <c r="E195" s="145">
        <f>+ROUND(+D195/B195*100,2)</f>
        <v>0</v>
      </c>
    </row>
    <row r="196" spans="1:5" ht="15">
      <c r="A196" s="151" t="s">
        <v>1002</v>
      </c>
      <c r="B196" s="24">
        <v>12.5</v>
      </c>
      <c r="C196" s="25">
        <v>12.5</v>
      </c>
      <c r="D196" s="24">
        <f>SUM(C196-B196)</f>
        <v>0</v>
      </c>
      <c r="E196" s="145">
        <f>+ROUND(+D196/B196*100,2)</f>
        <v>0</v>
      </c>
    </row>
    <row r="197" spans="1:5" ht="15">
      <c r="A197" s="151" t="s">
        <v>1003</v>
      </c>
      <c r="B197" s="24">
        <v>5</v>
      </c>
      <c r="C197" s="25">
        <v>5</v>
      </c>
      <c r="D197" s="24">
        <f>SUM(C197-B197)</f>
        <v>0</v>
      </c>
      <c r="E197" s="145">
        <f>+ROUND(+D197/B197*100,2)</f>
        <v>0</v>
      </c>
    </row>
    <row r="198" spans="1:5" ht="15">
      <c r="A198" s="151" t="s">
        <v>1004</v>
      </c>
      <c r="B198" s="24">
        <v>7.5</v>
      </c>
      <c r="C198" s="25">
        <v>7.5</v>
      </c>
      <c r="D198" s="24">
        <f>SUM(C198-B198)</f>
        <v>0</v>
      </c>
      <c r="E198" s="145">
        <f>+ROUND(+D198/B198*100,2)</f>
        <v>0</v>
      </c>
    </row>
    <row r="199" spans="1:5" ht="15">
      <c r="A199" s="151"/>
      <c r="B199" s="24"/>
      <c r="C199" s="25"/>
      <c r="D199" s="24"/>
      <c r="E199" s="145"/>
    </row>
    <row r="200" spans="1:5" ht="15.75">
      <c r="A200" s="182" t="s">
        <v>982</v>
      </c>
      <c r="B200" s="179"/>
      <c r="C200" s="25"/>
      <c r="D200" s="24"/>
      <c r="E200" s="145"/>
    </row>
    <row r="201" spans="1:5" ht="15">
      <c r="A201" s="23"/>
      <c r="B201" s="24"/>
      <c r="C201" s="25"/>
      <c r="D201" s="24"/>
      <c r="E201" s="145"/>
    </row>
    <row r="202" spans="1:5" ht="15.75">
      <c r="A202" s="70" t="s">
        <v>725</v>
      </c>
      <c r="B202" s="170"/>
      <c r="C202" s="25"/>
      <c r="D202" s="24"/>
      <c r="E202" s="145"/>
    </row>
    <row r="203" spans="1:5" ht="15.75">
      <c r="A203" s="23"/>
      <c r="B203" s="170"/>
      <c r="C203" s="25"/>
      <c r="D203" s="24"/>
      <c r="E203" s="145"/>
    </row>
    <row r="204" spans="1:5" ht="15.75">
      <c r="A204" s="32" t="s">
        <v>1005</v>
      </c>
      <c r="B204" s="24"/>
      <c r="C204" s="25"/>
      <c r="D204" s="24"/>
      <c r="E204" s="145"/>
    </row>
    <row r="205" spans="1:5" ht="15.75">
      <c r="A205" s="32"/>
      <c r="B205" s="24"/>
      <c r="C205" s="25"/>
      <c r="D205" s="24"/>
      <c r="E205" s="145"/>
    </row>
    <row r="206" spans="1:5" ht="15.75">
      <c r="A206" s="32" t="s">
        <v>1006</v>
      </c>
      <c r="B206" s="24"/>
      <c r="C206" s="25"/>
      <c r="D206" s="24"/>
      <c r="E206" s="145"/>
    </row>
    <row r="207" spans="1:5" ht="15">
      <c r="A207" s="23" t="s">
        <v>999</v>
      </c>
      <c r="B207" s="24"/>
      <c r="C207" s="25"/>
      <c r="D207" s="24"/>
      <c r="E207" s="145"/>
    </row>
    <row r="208" spans="1:5" ht="15">
      <c r="A208" s="23" t="s">
        <v>986</v>
      </c>
      <c r="B208" s="24">
        <v>1</v>
      </c>
      <c r="C208" s="25">
        <v>1.1</v>
      </c>
      <c r="D208" s="24">
        <f aca="true" t="shared" si="20" ref="D208:D215">SUM(C208-B208)</f>
        <v>0.10000000000000009</v>
      </c>
      <c r="E208" s="145">
        <f aca="true" t="shared" si="21" ref="E208:E215">+ROUND(+D208/B208*100,2)</f>
        <v>10</v>
      </c>
    </row>
    <row r="209" spans="1:5" ht="15">
      <c r="A209" s="23" t="s">
        <v>987</v>
      </c>
      <c r="B209" s="24">
        <v>1.5</v>
      </c>
      <c r="C209" s="25">
        <v>1.6</v>
      </c>
      <c r="D209" s="24">
        <f t="shared" si="20"/>
        <v>0.10000000000000009</v>
      </c>
      <c r="E209" s="145">
        <f t="shared" si="21"/>
        <v>6.67</v>
      </c>
    </row>
    <row r="210" spans="1:5" ht="15">
      <c r="A210" s="23" t="s">
        <v>988</v>
      </c>
      <c r="B210" s="24">
        <v>3</v>
      </c>
      <c r="C210" s="25">
        <v>3.1</v>
      </c>
      <c r="D210" s="24">
        <f t="shared" si="20"/>
        <v>0.10000000000000009</v>
      </c>
      <c r="E210" s="145">
        <f t="shared" si="21"/>
        <v>3.33</v>
      </c>
    </row>
    <row r="211" spans="1:5" ht="15">
      <c r="A211" s="23" t="s">
        <v>989</v>
      </c>
      <c r="B211" s="24">
        <v>5</v>
      </c>
      <c r="C211" s="25">
        <v>5.1</v>
      </c>
      <c r="D211" s="24">
        <f t="shared" si="20"/>
        <v>0.09999999999999964</v>
      </c>
      <c r="E211" s="145">
        <f t="shared" si="21"/>
        <v>2</v>
      </c>
    </row>
    <row r="212" spans="1:5" ht="15">
      <c r="A212" s="23" t="s">
        <v>990</v>
      </c>
      <c r="B212" s="24">
        <v>12.5</v>
      </c>
      <c r="C212" s="25">
        <v>12.8</v>
      </c>
      <c r="D212" s="24">
        <f t="shared" si="20"/>
        <v>0.3000000000000007</v>
      </c>
      <c r="E212" s="145">
        <f t="shared" si="21"/>
        <v>2.4</v>
      </c>
    </row>
    <row r="213" spans="1:5" ht="15">
      <c r="A213" s="23" t="s">
        <v>991</v>
      </c>
      <c r="B213" s="24">
        <v>12.5</v>
      </c>
      <c r="C213" s="25">
        <v>12.8</v>
      </c>
      <c r="D213" s="24">
        <f t="shared" si="20"/>
        <v>0.3000000000000007</v>
      </c>
      <c r="E213" s="145">
        <f t="shared" si="21"/>
        <v>2.4</v>
      </c>
    </row>
    <row r="214" spans="1:5" ht="15">
      <c r="A214" s="23" t="s">
        <v>992</v>
      </c>
      <c r="B214" s="24">
        <v>12.5</v>
      </c>
      <c r="C214" s="25">
        <v>12.8</v>
      </c>
      <c r="D214" s="24">
        <f t="shared" si="20"/>
        <v>0.3000000000000007</v>
      </c>
      <c r="E214" s="145">
        <f t="shared" si="21"/>
        <v>2.4</v>
      </c>
    </row>
    <row r="215" spans="1:5" ht="15">
      <c r="A215" s="23" t="s">
        <v>993</v>
      </c>
      <c r="B215" s="24">
        <v>1</v>
      </c>
      <c r="C215" s="25">
        <v>1.1</v>
      </c>
      <c r="D215" s="24">
        <f t="shared" si="20"/>
        <v>0.10000000000000009</v>
      </c>
      <c r="E215" s="145">
        <f t="shared" si="21"/>
        <v>10</v>
      </c>
    </row>
    <row r="216" spans="1:5" ht="15">
      <c r="A216" s="23"/>
      <c r="B216" s="24"/>
      <c r="C216" s="25"/>
      <c r="D216" s="24"/>
      <c r="E216" s="145"/>
    </row>
    <row r="217" spans="1:5" ht="15.75">
      <c r="A217" s="32" t="s">
        <v>1007</v>
      </c>
      <c r="B217" s="24"/>
      <c r="C217" s="25"/>
      <c r="D217" s="24"/>
      <c r="E217" s="145"/>
    </row>
    <row r="218" spans="1:5" ht="15">
      <c r="A218" s="23" t="s">
        <v>1008</v>
      </c>
      <c r="B218" s="24">
        <v>1.2</v>
      </c>
      <c r="C218" s="25">
        <v>1.3</v>
      </c>
      <c r="D218" s="24">
        <f>SUM(C218-B218)</f>
        <v>0.10000000000000009</v>
      </c>
      <c r="E218" s="145">
        <f>+ROUND(+D218/B218*100,2)</f>
        <v>8.33</v>
      </c>
    </row>
    <row r="219" spans="1:5" ht="15">
      <c r="A219" s="23" t="s">
        <v>988</v>
      </c>
      <c r="B219" s="24">
        <v>3</v>
      </c>
      <c r="C219" s="25">
        <v>3.1</v>
      </c>
      <c r="D219" s="24">
        <f aca="true" t="shared" si="22" ref="D219:D224">SUM(C219-B219)</f>
        <v>0.10000000000000009</v>
      </c>
      <c r="E219" s="145">
        <f aca="true" t="shared" si="23" ref="E219:E224">+ROUND(+D219/B219*100,2)</f>
        <v>3.33</v>
      </c>
    </row>
    <row r="220" spans="1:5" ht="15">
      <c r="A220" s="23" t="s">
        <v>989</v>
      </c>
      <c r="B220" s="24">
        <v>5</v>
      </c>
      <c r="C220" s="25">
        <v>5.1</v>
      </c>
      <c r="D220" s="24">
        <f t="shared" si="22"/>
        <v>0.09999999999999964</v>
      </c>
      <c r="E220" s="145">
        <f t="shared" si="23"/>
        <v>2</v>
      </c>
    </row>
    <row r="221" spans="1:5" ht="15">
      <c r="A221" s="23" t="s">
        <v>990</v>
      </c>
      <c r="B221" s="24">
        <v>12.5</v>
      </c>
      <c r="C221" s="25">
        <v>12.8</v>
      </c>
      <c r="D221" s="24">
        <f t="shared" si="22"/>
        <v>0.3000000000000007</v>
      </c>
      <c r="E221" s="145">
        <f t="shared" si="23"/>
        <v>2.4</v>
      </c>
    </row>
    <row r="222" spans="1:5" ht="15">
      <c r="A222" s="23" t="s">
        <v>991</v>
      </c>
      <c r="B222" s="24">
        <v>12.5</v>
      </c>
      <c r="C222" s="25">
        <v>12.8</v>
      </c>
      <c r="D222" s="24">
        <f t="shared" si="22"/>
        <v>0.3000000000000007</v>
      </c>
      <c r="E222" s="145">
        <f t="shared" si="23"/>
        <v>2.4</v>
      </c>
    </row>
    <row r="223" spans="1:5" ht="15">
      <c r="A223" s="23" t="s">
        <v>992</v>
      </c>
      <c r="B223" s="24">
        <v>12.5</v>
      </c>
      <c r="C223" s="25">
        <v>12.8</v>
      </c>
      <c r="D223" s="24">
        <f t="shared" si="22"/>
        <v>0.3000000000000007</v>
      </c>
      <c r="E223" s="145">
        <f t="shared" si="23"/>
        <v>2.4</v>
      </c>
    </row>
    <row r="224" spans="1:5" ht="15">
      <c r="A224" s="23" t="s">
        <v>993</v>
      </c>
      <c r="B224" s="24">
        <v>1.2</v>
      </c>
      <c r="C224" s="25">
        <v>1.3</v>
      </c>
      <c r="D224" s="24">
        <f t="shared" si="22"/>
        <v>0.10000000000000009</v>
      </c>
      <c r="E224" s="145">
        <f t="shared" si="23"/>
        <v>8.33</v>
      </c>
    </row>
    <row r="225" spans="1:5" ht="15">
      <c r="A225" s="23"/>
      <c r="B225" s="24"/>
      <c r="C225" s="25"/>
      <c r="D225" s="24"/>
      <c r="E225" s="145"/>
    </row>
    <row r="226" spans="1:5" ht="15.75">
      <c r="A226" s="32" t="s">
        <v>1007</v>
      </c>
      <c r="B226" s="24"/>
      <c r="C226" s="25"/>
      <c r="D226" s="24"/>
      <c r="E226" s="145"/>
    </row>
    <row r="227" spans="1:5" ht="15">
      <c r="A227" s="23" t="s">
        <v>1009</v>
      </c>
      <c r="B227" s="24"/>
      <c r="C227" s="25"/>
      <c r="D227" s="24"/>
      <c r="E227" s="145"/>
    </row>
    <row r="228" spans="1:5" ht="15">
      <c r="A228" s="23" t="s">
        <v>1010</v>
      </c>
      <c r="B228" s="57">
        <v>6</v>
      </c>
      <c r="C228" s="25">
        <v>6</v>
      </c>
      <c r="D228" s="57">
        <f>SUM(C228-B228)</f>
        <v>0</v>
      </c>
      <c r="E228" s="72">
        <f>+ROUND(+D228/B228*100,2)</f>
        <v>0</v>
      </c>
    </row>
    <row r="229" spans="1:5" ht="15">
      <c r="A229" s="23" t="s">
        <v>1011</v>
      </c>
      <c r="B229" s="57">
        <v>6</v>
      </c>
      <c r="C229" s="25">
        <v>6</v>
      </c>
      <c r="D229" s="57">
        <f>SUM(C229-B229)</f>
        <v>0</v>
      </c>
      <c r="E229" s="72">
        <f>+ROUND(+D229/B229*100,2)</f>
        <v>0</v>
      </c>
    </row>
    <row r="230" spans="1:5" ht="15.75">
      <c r="A230" s="32" t="s">
        <v>1050</v>
      </c>
      <c r="B230" s="57"/>
      <c r="C230" s="58"/>
      <c r="D230" s="57"/>
      <c r="E230" s="72"/>
    </row>
    <row r="231" spans="1:5" ht="15">
      <c r="A231" s="23"/>
      <c r="B231" s="57"/>
      <c r="C231" s="58"/>
      <c r="D231" s="57"/>
      <c r="E231" s="72"/>
    </row>
    <row r="232" spans="1:5" ht="15.75">
      <c r="A232" s="32" t="s">
        <v>1012</v>
      </c>
      <c r="B232" s="24"/>
      <c r="C232" s="25"/>
      <c r="D232" s="24"/>
      <c r="E232" s="145"/>
    </row>
    <row r="233" spans="1:5" ht="15">
      <c r="A233" s="23" t="s">
        <v>999</v>
      </c>
      <c r="B233" s="24"/>
      <c r="C233" s="25"/>
      <c r="D233" s="24"/>
      <c r="E233" s="145"/>
    </row>
    <row r="234" spans="1:5" ht="15">
      <c r="A234" s="23" t="s">
        <v>986</v>
      </c>
      <c r="B234" s="24">
        <v>1</v>
      </c>
      <c r="C234" s="25">
        <v>1.1</v>
      </c>
      <c r="D234" s="24">
        <f>SUM(C234-B234)</f>
        <v>0.10000000000000009</v>
      </c>
      <c r="E234" s="145">
        <f>+ROUND(+D234/B234*100,2)</f>
        <v>10</v>
      </c>
    </row>
    <row r="235" spans="1:5" ht="15">
      <c r="A235" s="23" t="s">
        <v>987</v>
      </c>
      <c r="B235" s="24">
        <v>1.5</v>
      </c>
      <c r="C235" s="25">
        <v>1.6</v>
      </c>
      <c r="D235" s="24">
        <f aca="true" t="shared" si="24" ref="D235:D241">SUM(C235-B235)</f>
        <v>0.10000000000000009</v>
      </c>
      <c r="E235" s="145">
        <f aca="true" t="shared" si="25" ref="E235:E241">+ROUND(+D235/B235*100,2)</f>
        <v>6.67</v>
      </c>
    </row>
    <row r="236" spans="1:5" ht="15">
      <c r="A236" s="23" t="s">
        <v>988</v>
      </c>
      <c r="B236" s="24">
        <v>3</v>
      </c>
      <c r="C236" s="25">
        <v>3.1</v>
      </c>
      <c r="D236" s="24">
        <f t="shared" si="24"/>
        <v>0.10000000000000009</v>
      </c>
      <c r="E236" s="145">
        <f t="shared" si="25"/>
        <v>3.33</v>
      </c>
    </row>
    <row r="237" spans="1:5" ht="15">
      <c r="A237" s="23" t="s">
        <v>989</v>
      </c>
      <c r="B237" s="24">
        <v>5</v>
      </c>
      <c r="C237" s="25">
        <v>5.1</v>
      </c>
      <c r="D237" s="24">
        <f t="shared" si="24"/>
        <v>0.09999999999999964</v>
      </c>
      <c r="E237" s="145">
        <f t="shared" si="25"/>
        <v>2</v>
      </c>
    </row>
    <row r="238" spans="1:5" ht="15">
      <c r="A238" s="23" t="s">
        <v>990</v>
      </c>
      <c r="B238" s="24">
        <v>12.5</v>
      </c>
      <c r="C238" s="25">
        <v>12.8</v>
      </c>
      <c r="D238" s="24">
        <f t="shared" si="24"/>
        <v>0.3000000000000007</v>
      </c>
      <c r="E238" s="145">
        <f t="shared" si="25"/>
        <v>2.4</v>
      </c>
    </row>
    <row r="239" spans="1:5" ht="15">
      <c r="A239" s="23" t="s">
        <v>991</v>
      </c>
      <c r="B239" s="24">
        <v>12.5</v>
      </c>
      <c r="C239" s="25">
        <v>12.8</v>
      </c>
      <c r="D239" s="24">
        <f t="shared" si="24"/>
        <v>0.3000000000000007</v>
      </c>
      <c r="E239" s="145">
        <f t="shared" si="25"/>
        <v>2.4</v>
      </c>
    </row>
    <row r="240" spans="1:5" ht="15">
      <c r="A240" s="23" t="s">
        <v>992</v>
      </c>
      <c r="B240" s="24">
        <v>12.5</v>
      </c>
      <c r="C240" s="25">
        <v>12.8</v>
      </c>
      <c r="D240" s="24">
        <f t="shared" si="24"/>
        <v>0.3000000000000007</v>
      </c>
      <c r="E240" s="145">
        <f t="shared" si="25"/>
        <v>2.4</v>
      </c>
    </row>
    <row r="241" spans="1:5" ht="15">
      <c r="A241" s="23" t="s">
        <v>993</v>
      </c>
      <c r="B241" s="24">
        <v>1</v>
      </c>
      <c r="C241" s="25">
        <v>1.1</v>
      </c>
      <c r="D241" s="24">
        <f t="shared" si="24"/>
        <v>0.10000000000000009</v>
      </c>
      <c r="E241" s="145">
        <f t="shared" si="25"/>
        <v>10</v>
      </c>
    </row>
    <row r="242" spans="1:5" ht="15">
      <c r="A242" s="23"/>
      <c r="B242" s="24"/>
      <c r="C242" s="25"/>
      <c r="D242" s="24"/>
      <c r="E242" s="145"/>
    </row>
    <row r="243" spans="1:5" ht="15.75">
      <c r="A243" s="32" t="s">
        <v>1013</v>
      </c>
      <c r="B243" s="24"/>
      <c r="C243" s="25"/>
      <c r="D243" s="24"/>
      <c r="E243" s="145"/>
    </row>
    <row r="244" spans="1:5" ht="15">
      <c r="A244" s="23" t="s">
        <v>999</v>
      </c>
      <c r="B244" s="24"/>
      <c r="C244" s="25"/>
      <c r="D244" s="24"/>
      <c r="E244" s="145"/>
    </row>
    <row r="245" spans="1:5" ht="15">
      <c r="A245" s="23" t="s">
        <v>1008</v>
      </c>
      <c r="B245" s="24">
        <v>0.7</v>
      </c>
      <c r="C245" s="25">
        <v>0.8</v>
      </c>
      <c r="D245" s="24">
        <f>SUM(C245-B245)</f>
        <v>0.10000000000000009</v>
      </c>
      <c r="E245" s="145">
        <f>+ROUND(+D245/B245*100,2)</f>
        <v>14.29</v>
      </c>
    </row>
    <row r="246" spans="1:5" ht="15">
      <c r="A246" s="23" t="s">
        <v>988</v>
      </c>
      <c r="B246" s="24">
        <v>1</v>
      </c>
      <c r="C246" s="25">
        <v>1.1</v>
      </c>
      <c r="D246" s="24">
        <f>SUM(C246-B246)</f>
        <v>0.10000000000000009</v>
      </c>
      <c r="E246" s="145">
        <f>+ROUND(+D246/B246*100,2)</f>
        <v>10</v>
      </c>
    </row>
    <row r="247" spans="1:5" ht="15">
      <c r="A247" s="23" t="s">
        <v>989</v>
      </c>
      <c r="B247" s="24">
        <v>1.2</v>
      </c>
      <c r="C247" s="25">
        <v>1.3</v>
      </c>
      <c r="D247" s="24">
        <f>SUM(C247-B247)</f>
        <v>0.10000000000000009</v>
      </c>
      <c r="E247" s="145">
        <f>+ROUND(+D247/B247*100,2)</f>
        <v>8.33</v>
      </c>
    </row>
    <row r="248" spans="1:5" ht="15">
      <c r="A248" s="23" t="s">
        <v>1014</v>
      </c>
      <c r="B248" s="24">
        <v>2.5</v>
      </c>
      <c r="C248" s="25">
        <v>2.6</v>
      </c>
      <c r="D248" s="24">
        <f>SUM(C248-B248)</f>
        <v>0.10000000000000009</v>
      </c>
      <c r="E248" s="145">
        <f>+ROUND(+D248/B248*100,2)</f>
        <v>4</v>
      </c>
    </row>
    <row r="249" spans="1:5" ht="15">
      <c r="A249" s="23"/>
      <c r="B249" s="24"/>
      <c r="C249" s="25"/>
      <c r="D249" s="24"/>
      <c r="E249" s="145"/>
    </row>
    <row r="250" spans="1:5" ht="15.75">
      <c r="A250" s="32" t="s">
        <v>1015</v>
      </c>
      <c r="B250" s="24"/>
      <c r="C250" s="25"/>
      <c r="D250" s="24"/>
      <c r="E250" s="145"/>
    </row>
    <row r="251" spans="1:5" ht="15">
      <c r="A251" s="23" t="s">
        <v>999</v>
      </c>
      <c r="B251" s="24"/>
      <c r="C251" s="25"/>
      <c r="D251" s="24"/>
      <c r="E251" s="145"/>
    </row>
    <row r="252" spans="1:5" ht="15">
      <c r="A252" s="23" t="s">
        <v>986</v>
      </c>
      <c r="B252" s="24">
        <v>1</v>
      </c>
      <c r="C252" s="25">
        <v>1.1</v>
      </c>
      <c r="D252" s="24">
        <f>SUM(C252-B252)</f>
        <v>0.10000000000000009</v>
      </c>
      <c r="E252" s="145">
        <f>+ROUND(+D252/B252*100,2)</f>
        <v>10</v>
      </c>
    </row>
    <row r="253" spans="1:5" ht="15">
      <c r="A253" s="23" t="s">
        <v>987</v>
      </c>
      <c r="B253" s="24">
        <v>1.5</v>
      </c>
      <c r="C253" s="25">
        <v>1.6</v>
      </c>
      <c r="D253" s="24">
        <f aca="true" t="shared" si="26" ref="D253:D259">SUM(C253-B253)</f>
        <v>0.10000000000000009</v>
      </c>
      <c r="E253" s="145">
        <f aca="true" t="shared" si="27" ref="E253:E259">+ROUND(+D253/B253*100,2)</f>
        <v>6.67</v>
      </c>
    </row>
    <row r="254" spans="1:5" ht="15">
      <c r="A254" s="23" t="s">
        <v>988</v>
      </c>
      <c r="B254" s="24">
        <v>3</v>
      </c>
      <c r="C254" s="25">
        <v>3.1</v>
      </c>
      <c r="D254" s="24">
        <f t="shared" si="26"/>
        <v>0.10000000000000009</v>
      </c>
      <c r="E254" s="145">
        <f t="shared" si="27"/>
        <v>3.33</v>
      </c>
    </row>
    <row r="255" spans="1:5" ht="15">
      <c r="A255" s="23" t="s">
        <v>989</v>
      </c>
      <c r="B255" s="24">
        <v>4</v>
      </c>
      <c r="C255" s="25">
        <v>4.1</v>
      </c>
      <c r="D255" s="24">
        <f t="shared" si="26"/>
        <v>0.09999999999999964</v>
      </c>
      <c r="E255" s="145">
        <f t="shared" si="27"/>
        <v>2.5</v>
      </c>
    </row>
    <row r="256" spans="1:5" ht="15">
      <c r="A256" s="23" t="s">
        <v>990</v>
      </c>
      <c r="B256" s="24">
        <v>4.5</v>
      </c>
      <c r="C256" s="25">
        <v>4.6</v>
      </c>
      <c r="D256" s="24">
        <f t="shared" si="26"/>
        <v>0.09999999999999964</v>
      </c>
      <c r="E256" s="145">
        <f t="shared" si="27"/>
        <v>2.22</v>
      </c>
    </row>
    <row r="257" spans="1:5" ht="15">
      <c r="A257" s="23" t="s">
        <v>991</v>
      </c>
      <c r="B257" s="24">
        <v>12.5</v>
      </c>
      <c r="C257" s="25">
        <v>12.8</v>
      </c>
      <c r="D257" s="24">
        <f t="shared" si="26"/>
        <v>0.3000000000000007</v>
      </c>
      <c r="E257" s="145">
        <f t="shared" si="27"/>
        <v>2.4</v>
      </c>
    </row>
    <row r="258" spans="1:5" ht="15">
      <c r="A258" s="23" t="s">
        <v>992</v>
      </c>
      <c r="B258" s="24">
        <v>12.5</v>
      </c>
      <c r="C258" s="25">
        <v>12.8</v>
      </c>
      <c r="D258" s="24">
        <f t="shared" si="26"/>
        <v>0.3000000000000007</v>
      </c>
      <c r="E258" s="145">
        <f t="shared" si="27"/>
        <v>2.4</v>
      </c>
    </row>
    <row r="259" spans="1:5" ht="15">
      <c r="A259" s="23" t="s">
        <v>993</v>
      </c>
      <c r="B259" s="57">
        <v>0.8</v>
      </c>
      <c r="C259" s="58">
        <v>1.1</v>
      </c>
      <c r="D259" s="24">
        <f t="shared" si="26"/>
        <v>0.30000000000000004</v>
      </c>
      <c r="E259" s="145">
        <f t="shared" si="27"/>
        <v>37.5</v>
      </c>
    </row>
    <row r="260" spans="1:5" ht="15">
      <c r="A260" s="151"/>
      <c r="B260" s="24"/>
      <c r="C260" s="25"/>
      <c r="D260" s="24"/>
      <c r="E260" s="145"/>
    </row>
    <row r="261" spans="1:5" ht="15.75">
      <c r="A261" s="182" t="s">
        <v>982</v>
      </c>
      <c r="B261" s="179"/>
      <c r="C261" s="25"/>
      <c r="D261" s="24"/>
      <c r="E261" s="145"/>
    </row>
    <row r="262" spans="1:5" ht="15">
      <c r="A262" s="23"/>
      <c r="B262" s="24"/>
      <c r="C262" s="25"/>
      <c r="D262" s="24"/>
      <c r="E262" s="145"/>
    </row>
    <row r="263" spans="1:5" ht="15.75">
      <c r="A263" s="70" t="s">
        <v>725</v>
      </c>
      <c r="B263" s="170"/>
      <c r="C263" s="25"/>
      <c r="D263" s="24"/>
      <c r="E263" s="145"/>
    </row>
    <row r="264" spans="1:5" ht="15.75">
      <c r="A264" s="23"/>
      <c r="B264" s="170"/>
      <c r="C264" s="25"/>
      <c r="D264" s="24"/>
      <c r="E264" s="145"/>
    </row>
    <row r="265" spans="1:5" ht="15.75">
      <c r="A265" s="32" t="s">
        <v>101</v>
      </c>
      <c r="B265" s="170"/>
      <c r="C265" s="25"/>
      <c r="D265" s="24"/>
      <c r="E265" s="145"/>
    </row>
    <row r="266" spans="1:5" ht="15.75">
      <c r="A266" s="32"/>
      <c r="B266" s="170"/>
      <c r="C266" s="25"/>
      <c r="D266" s="24"/>
      <c r="E266" s="145"/>
    </row>
    <row r="267" spans="1:5" ht="15.75">
      <c r="A267" s="152" t="s">
        <v>102</v>
      </c>
      <c r="B267" s="24"/>
      <c r="C267" s="25"/>
      <c r="D267" s="24"/>
      <c r="E267" s="145"/>
    </row>
    <row r="268" spans="1:5" ht="15">
      <c r="A268" s="151" t="s">
        <v>89</v>
      </c>
      <c r="B268" s="24">
        <v>1.5</v>
      </c>
      <c r="C268" s="25">
        <v>2</v>
      </c>
      <c r="D268" s="24">
        <f>SUM(C268-B268)</f>
        <v>0.5</v>
      </c>
      <c r="E268" s="145">
        <f>+ROUND(+D268/B268*100,2)</f>
        <v>33.33</v>
      </c>
    </row>
    <row r="269" spans="1:5" ht="15">
      <c r="A269" s="151" t="s">
        <v>91</v>
      </c>
      <c r="B269" s="24" t="s">
        <v>38</v>
      </c>
      <c r="C269" s="25">
        <v>0</v>
      </c>
      <c r="D269" s="24">
        <v>0</v>
      </c>
      <c r="E269" s="145">
        <v>0</v>
      </c>
    </row>
    <row r="270" spans="1:5" ht="15">
      <c r="A270" s="183"/>
      <c r="B270" s="24"/>
      <c r="C270" s="25"/>
      <c r="D270" s="24"/>
      <c r="E270" s="145"/>
    </row>
    <row r="271" spans="1:5" ht="15.75">
      <c r="A271" s="32" t="s">
        <v>1016</v>
      </c>
      <c r="B271" s="24"/>
      <c r="C271" s="25"/>
      <c r="D271" s="24"/>
      <c r="E271" s="145"/>
    </row>
    <row r="272" spans="1:5" ht="15.75">
      <c r="A272" s="32"/>
      <c r="B272" s="24"/>
      <c r="C272" s="25"/>
      <c r="D272" s="24"/>
      <c r="E272" s="145"/>
    </row>
    <row r="273" spans="1:5" s="14" customFormat="1" ht="15.75">
      <c r="A273" s="60" t="s">
        <v>1017</v>
      </c>
      <c r="B273" s="57"/>
      <c r="C273" s="58"/>
      <c r="D273" s="57"/>
      <c r="E273" s="72"/>
    </row>
    <row r="274" spans="1:5" s="14" customFormat="1" ht="15">
      <c r="A274" s="28" t="s">
        <v>1018</v>
      </c>
      <c r="B274" s="57"/>
      <c r="C274" s="58"/>
      <c r="D274" s="57"/>
      <c r="E274" s="72"/>
    </row>
    <row r="275" spans="1:5" s="14" customFormat="1" ht="15">
      <c r="A275" s="28" t="s">
        <v>103</v>
      </c>
      <c r="B275" s="57">
        <v>0.5</v>
      </c>
      <c r="C275" s="58">
        <v>0.5</v>
      </c>
      <c r="D275" s="57">
        <f>SUM(C275-B275)</f>
        <v>0</v>
      </c>
      <c r="E275" s="72">
        <f>+ROUND(+D275/B275*100,2)</f>
        <v>0</v>
      </c>
    </row>
    <row r="276" spans="1:5" s="14" customFormat="1" ht="15">
      <c r="A276" s="28" t="s">
        <v>104</v>
      </c>
      <c r="B276" s="57">
        <v>1</v>
      </c>
      <c r="C276" s="58">
        <v>1.05</v>
      </c>
      <c r="D276" s="57">
        <f>SUM(C276-B276)</f>
        <v>0.050000000000000044</v>
      </c>
      <c r="E276" s="72">
        <f>+ROUND(+D276/B276*100,2)</f>
        <v>5</v>
      </c>
    </row>
    <row r="277" spans="1:5" s="14" customFormat="1" ht="15">
      <c r="A277" s="28" t="s">
        <v>105</v>
      </c>
      <c r="B277" s="57">
        <v>2</v>
      </c>
      <c r="C277" s="58">
        <v>2.1</v>
      </c>
      <c r="D277" s="57">
        <f>SUM(C277-B277)</f>
        <v>0.10000000000000009</v>
      </c>
      <c r="E277" s="72">
        <f>+ROUND(+D277/B277*100,2)</f>
        <v>5</v>
      </c>
    </row>
    <row r="278" spans="1:5" s="14" customFormat="1" ht="15">
      <c r="A278" s="28"/>
      <c r="B278" s="57"/>
      <c r="C278" s="58"/>
      <c r="D278" s="57"/>
      <c r="E278" s="72"/>
    </row>
    <row r="279" spans="1:5" s="14" customFormat="1" ht="15">
      <c r="A279" s="28"/>
      <c r="B279" s="57"/>
      <c r="C279" s="58"/>
      <c r="D279" s="57"/>
      <c r="E279" s="72"/>
    </row>
    <row r="280" spans="1:5" s="14" customFormat="1" ht="15.75">
      <c r="A280" s="60" t="s">
        <v>1019</v>
      </c>
      <c r="B280" s="57"/>
      <c r="C280" s="58"/>
      <c r="D280" s="57"/>
      <c r="E280" s="72"/>
    </row>
    <row r="281" spans="1:5" s="14" customFormat="1" ht="15">
      <c r="A281" s="28" t="s">
        <v>1018</v>
      </c>
      <c r="B281" s="57"/>
      <c r="C281" s="58"/>
      <c r="D281" s="57"/>
      <c r="E281" s="72"/>
    </row>
    <row r="282" spans="1:5" s="14" customFormat="1" ht="15">
      <c r="A282" s="28" t="s">
        <v>103</v>
      </c>
      <c r="B282" s="57">
        <v>0.5</v>
      </c>
      <c r="C282" s="58">
        <v>0.5</v>
      </c>
      <c r="D282" s="57">
        <f>SUM(C282-B282)</f>
        <v>0</v>
      </c>
      <c r="E282" s="72">
        <f>+ROUND(+D282/B282*100,2)</f>
        <v>0</v>
      </c>
    </row>
    <row r="283" spans="1:5" s="14" customFormat="1" ht="15">
      <c r="A283" s="28" t="s">
        <v>104</v>
      </c>
      <c r="B283" s="57">
        <v>1</v>
      </c>
      <c r="C283" s="58">
        <v>1.05</v>
      </c>
      <c r="D283" s="57">
        <f>SUM(C283-B283)</f>
        <v>0.050000000000000044</v>
      </c>
      <c r="E283" s="72">
        <f>+ROUND(+D283/B283*100,2)</f>
        <v>5</v>
      </c>
    </row>
    <row r="284" spans="1:5" s="14" customFormat="1" ht="15">
      <c r="A284" s="28" t="s">
        <v>105</v>
      </c>
      <c r="B284" s="57">
        <v>2</v>
      </c>
      <c r="C284" s="58">
        <v>2.1</v>
      </c>
      <c r="D284" s="57">
        <f>SUM(C284-B284)</f>
        <v>0.10000000000000009</v>
      </c>
      <c r="E284" s="72">
        <f>+ROUND(+D284/B284*100,2)</f>
        <v>5</v>
      </c>
    </row>
    <row r="285" spans="1:5" s="14" customFormat="1" ht="15">
      <c r="A285" s="28"/>
      <c r="B285" s="57"/>
      <c r="C285" s="58"/>
      <c r="D285" s="57"/>
      <c r="E285" s="72"/>
    </row>
    <row r="286" spans="1:5" s="14" customFormat="1" ht="15">
      <c r="A286" s="28"/>
      <c r="B286" s="57"/>
      <c r="C286" s="58"/>
      <c r="D286" s="57"/>
      <c r="E286" s="72"/>
    </row>
    <row r="287" spans="1:5" s="14" customFormat="1" ht="15.75">
      <c r="A287" s="60" t="s">
        <v>1020</v>
      </c>
      <c r="B287" s="57"/>
      <c r="C287" s="58"/>
      <c r="D287" s="57"/>
      <c r="E287" s="72"/>
    </row>
    <row r="288" spans="1:5" s="14" customFormat="1" ht="15">
      <c r="A288" s="28" t="s">
        <v>1018</v>
      </c>
      <c r="B288" s="57"/>
      <c r="C288" s="58"/>
      <c r="D288" s="57"/>
      <c r="E288" s="72"/>
    </row>
    <row r="289" spans="1:5" s="14" customFormat="1" ht="15">
      <c r="A289" s="28" t="s">
        <v>106</v>
      </c>
      <c r="B289" s="57">
        <v>0.5</v>
      </c>
      <c r="C289" s="58">
        <v>0.5</v>
      </c>
      <c r="D289" s="57">
        <f>SUM(C289-B289)</f>
        <v>0</v>
      </c>
      <c r="E289" s="72">
        <f>+ROUND(+D289/B289*100,2)</f>
        <v>0</v>
      </c>
    </row>
    <row r="290" spans="1:5" s="14" customFormat="1" ht="15">
      <c r="A290" s="28" t="s">
        <v>104</v>
      </c>
      <c r="B290" s="57">
        <v>1</v>
      </c>
      <c r="C290" s="58">
        <v>1.05</v>
      </c>
      <c r="D290" s="57">
        <f>SUM(C290-B290)</f>
        <v>0.050000000000000044</v>
      </c>
      <c r="E290" s="72">
        <f>+ROUND(+D290/B290*100,2)</f>
        <v>5</v>
      </c>
    </row>
    <row r="291" spans="1:5" s="14" customFormat="1" ht="15">
      <c r="A291" s="28" t="s">
        <v>107</v>
      </c>
      <c r="B291" s="57">
        <v>2</v>
      </c>
      <c r="C291" s="58">
        <v>2.1</v>
      </c>
      <c r="D291" s="57">
        <f>SUM(C291-B291)</f>
        <v>0.10000000000000009</v>
      </c>
      <c r="E291" s="72">
        <f>+ROUND(+D291/B291*100,2)</f>
        <v>5</v>
      </c>
    </row>
    <row r="292" spans="1:5" s="14" customFormat="1" ht="15">
      <c r="A292" s="28" t="s">
        <v>108</v>
      </c>
      <c r="B292" s="57">
        <v>10</v>
      </c>
      <c r="C292" s="58">
        <f>B292*1.02</f>
        <v>10.2</v>
      </c>
      <c r="D292" s="57">
        <f>SUM(C292-B292)</f>
        <v>0.1999999999999993</v>
      </c>
      <c r="E292" s="72">
        <f>+ROUND(+D292/B292*100,2)</f>
        <v>2</v>
      </c>
    </row>
    <row r="293" spans="1:5" s="14" customFormat="1" ht="15">
      <c r="A293" s="28"/>
      <c r="B293" s="57"/>
      <c r="C293" s="58"/>
      <c r="D293" s="57"/>
      <c r="E293" s="72"/>
    </row>
    <row r="294" spans="1:5" s="14" customFormat="1" ht="15.75">
      <c r="A294" s="60" t="s">
        <v>1021</v>
      </c>
      <c r="B294" s="57"/>
      <c r="C294" s="58"/>
      <c r="D294" s="57"/>
      <c r="E294" s="72"/>
    </row>
    <row r="295" spans="1:5" s="14" customFormat="1" ht="15">
      <c r="A295" s="28" t="s">
        <v>1018</v>
      </c>
      <c r="B295" s="57"/>
      <c r="C295" s="58"/>
      <c r="D295" s="57"/>
      <c r="E295" s="72"/>
    </row>
    <row r="296" spans="1:5" s="14" customFormat="1" ht="15">
      <c r="A296" s="28" t="s">
        <v>106</v>
      </c>
      <c r="B296" s="57">
        <v>0.5</v>
      </c>
      <c r="C296" s="58">
        <v>0.5</v>
      </c>
      <c r="D296" s="57">
        <f>SUM(C296-B296)</f>
        <v>0</v>
      </c>
      <c r="E296" s="72">
        <f>+ROUND(+D296/B296*100,2)</f>
        <v>0</v>
      </c>
    </row>
    <row r="297" spans="1:5" s="14" customFormat="1" ht="15">
      <c r="A297" s="28" t="s">
        <v>104</v>
      </c>
      <c r="B297" s="57">
        <v>1</v>
      </c>
      <c r="C297" s="58">
        <v>1.05</v>
      </c>
      <c r="D297" s="57">
        <f>SUM(C297-B297)</f>
        <v>0.050000000000000044</v>
      </c>
      <c r="E297" s="72">
        <f>+ROUND(+D297/B297*100,2)</f>
        <v>5</v>
      </c>
    </row>
    <row r="298" spans="1:5" s="14" customFormat="1" ht="15">
      <c r="A298" s="28" t="s">
        <v>107</v>
      </c>
      <c r="B298" s="57">
        <v>2</v>
      </c>
      <c r="C298" s="58">
        <v>2.1</v>
      </c>
      <c r="D298" s="57">
        <f>SUM(C298-B298)</f>
        <v>0.10000000000000009</v>
      </c>
      <c r="E298" s="72">
        <f>+ROUND(+D298/B298*100,2)</f>
        <v>5</v>
      </c>
    </row>
    <row r="299" spans="1:5" s="14" customFormat="1" ht="15">
      <c r="A299" s="28" t="s">
        <v>108</v>
      </c>
      <c r="B299" s="57">
        <v>10</v>
      </c>
      <c r="C299" s="58">
        <f>B299*1.02</f>
        <v>10.2</v>
      </c>
      <c r="D299" s="57">
        <f>SUM(C299-B299)</f>
        <v>0.1999999999999993</v>
      </c>
      <c r="E299" s="72">
        <f>+ROUND(+D299/B299*100,2)</f>
        <v>2</v>
      </c>
    </row>
    <row r="300" spans="1:5" s="14" customFormat="1" ht="15">
      <c r="A300" s="28"/>
      <c r="B300" s="57"/>
      <c r="C300" s="58"/>
      <c r="D300" s="57"/>
      <c r="E300" s="72"/>
    </row>
    <row r="301" spans="1:5" s="14" customFormat="1" ht="15.75">
      <c r="A301" s="60" t="s">
        <v>1022</v>
      </c>
      <c r="B301" s="57"/>
      <c r="C301" s="58"/>
      <c r="D301" s="57"/>
      <c r="E301" s="72"/>
    </row>
    <row r="302" spans="1:5" s="14" customFormat="1" ht="15">
      <c r="A302" s="28" t="s">
        <v>1018</v>
      </c>
      <c r="B302" s="57"/>
      <c r="C302" s="58"/>
      <c r="D302" s="57"/>
      <c r="E302" s="72"/>
    </row>
    <row r="303" spans="1:5" s="14" customFormat="1" ht="15">
      <c r="A303" s="28" t="s">
        <v>106</v>
      </c>
      <c r="B303" s="57">
        <v>0.5</v>
      </c>
      <c r="C303" s="58">
        <v>0.5</v>
      </c>
      <c r="D303" s="57">
        <f>SUM(C303-B303)</f>
        <v>0</v>
      </c>
      <c r="E303" s="72">
        <f>+ROUND(+D303/B303*100,2)</f>
        <v>0</v>
      </c>
    </row>
    <row r="304" spans="1:5" s="14" customFormat="1" ht="15">
      <c r="A304" s="28" t="s">
        <v>104</v>
      </c>
      <c r="B304" s="57">
        <v>1</v>
      </c>
      <c r="C304" s="58">
        <v>1.05</v>
      </c>
      <c r="D304" s="57">
        <f>SUM(C304-B304)</f>
        <v>0.050000000000000044</v>
      </c>
      <c r="E304" s="72">
        <f>+ROUND(+D304/B304*100,2)</f>
        <v>5</v>
      </c>
    </row>
    <row r="305" spans="1:5" s="14" customFormat="1" ht="15">
      <c r="A305" s="28" t="s">
        <v>107</v>
      </c>
      <c r="B305" s="57">
        <v>2</v>
      </c>
      <c r="C305" s="58">
        <v>2.1</v>
      </c>
      <c r="D305" s="57">
        <f>SUM(C305-B305)</f>
        <v>0.10000000000000009</v>
      </c>
      <c r="E305" s="72">
        <f>+ROUND(+D305/B305*100,2)</f>
        <v>5</v>
      </c>
    </row>
    <row r="306" spans="1:5" s="14" customFormat="1" ht="15">
      <c r="A306" s="28" t="s">
        <v>108</v>
      </c>
      <c r="B306" s="57">
        <v>10</v>
      </c>
      <c r="C306" s="58">
        <f>B306*1.02</f>
        <v>10.2</v>
      </c>
      <c r="D306" s="57">
        <f>SUM(C306-B306)</f>
        <v>0.1999999999999993</v>
      </c>
      <c r="E306" s="72">
        <f>+ROUND(+D306/B306*100,2)</f>
        <v>2</v>
      </c>
    </row>
    <row r="307" spans="1:5" ht="15">
      <c r="A307" s="23"/>
      <c r="B307" s="24"/>
      <c r="C307" s="25"/>
      <c r="D307" s="24"/>
      <c r="E307" s="145"/>
    </row>
    <row r="308" spans="1:5" ht="15.75">
      <c r="A308" s="182" t="s">
        <v>1023</v>
      </c>
      <c r="B308" s="179"/>
      <c r="C308" s="25"/>
      <c r="D308" s="24"/>
      <c r="E308" s="145"/>
    </row>
    <row r="309" spans="1:5" ht="15">
      <c r="A309" s="23"/>
      <c r="B309" s="24"/>
      <c r="C309" s="25"/>
      <c r="D309" s="24"/>
      <c r="E309" s="145"/>
    </row>
    <row r="310" spans="1:5" ht="15.75">
      <c r="A310" s="70" t="s">
        <v>936</v>
      </c>
      <c r="B310" s="170"/>
      <c r="C310" s="25"/>
      <c r="D310" s="24"/>
      <c r="E310" s="145"/>
    </row>
    <row r="311" spans="1:5" ht="15.75">
      <c r="A311" s="23"/>
      <c r="B311" s="170"/>
      <c r="C311" s="25"/>
      <c r="D311" s="24"/>
      <c r="E311" s="145"/>
    </row>
    <row r="312" spans="1:5" ht="31.5">
      <c r="A312" s="32" t="s">
        <v>1024</v>
      </c>
      <c r="B312" s="24"/>
      <c r="C312" s="25"/>
      <c r="D312" s="24"/>
      <c r="E312" s="145"/>
    </row>
    <row r="313" spans="1:5" ht="15">
      <c r="A313" s="23"/>
      <c r="B313" s="24"/>
      <c r="C313" s="25"/>
      <c r="D313" s="24"/>
      <c r="E313" s="145"/>
    </row>
    <row r="314" spans="1:5" ht="15">
      <c r="A314" s="23" t="s">
        <v>1025</v>
      </c>
      <c r="B314" s="24">
        <v>100</v>
      </c>
      <c r="C314" s="25">
        <v>100</v>
      </c>
      <c r="D314" s="24">
        <f>SUM(C314-B314)</f>
        <v>0</v>
      </c>
      <c r="E314" s="145">
        <f>+ROUND(+D314/B314*100,2)</f>
        <v>0</v>
      </c>
    </row>
    <row r="315" spans="1:5" ht="15">
      <c r="A315" s="23"/>
      <c r="B315" s="24"/>
      <c r="C315" s="25"/>
      <c r="D315" s="24"/>
      <c r="E315" s="145"/>
    </row>
    <row r="316" spans="1:5" ht="15">
      <c r="A316" s="23" t="s">
        <v>1026</v>
      </c>
      <c r="B316" s="24">
        <v>100</v>
      </c>
      <c r="C316" s="25">
        <v>100</v>
      </c>
      <c r="D316" s="24">
        <f>SUM(C316-B316)</f>
        <v>0</v>
      </c>
      <c r="E316" s="145">
        <f>+ROUND(+D316/B316*100,2)</f>
        <v>0</v>
      </c>
    </row>
    <row r="317" spans="1:5" ht="15">
      <c r="A317" s="23"/>
      <c r="B317" s="24"/>
      <c r="C317" s="25"/>
      <c r="D317" s="24"/>
      <c r="E317" s="145"/>
    </row>
    <row r="318" spans="1:5" ht="15">
      <c r="A318" s="23" t="s">
        <v>1027</v>
      </c>
      <c r="B318" s="24">
        <v>100</v>
      </c>
      <c r="C318" s="25">
        <v>100</v>
      </c>
      <c r="D318" s="24">
        <f>SUM(C318-B318)</f>
        <v>0</v>
      </c>
      <c r="E318" s="145">
        <f>+ROUND(+D318/B318*100,2)</f>
        <v>0</v>
      </c>
    </row>
    <row r="319" spans="1:5" ht="15">
      <c r="A319" s="23"/>
      <c r="B319" s="24"/>
      <c r="C319" s="25"/>
      <c r="D319" s="24"/>
      <c r="E319" s="145"/>
    </row>
    <row r="320" spans="1:5" ht="15">
      <c r="A320" s="23" t="s">
        <v>1028</v>
      </c>
      <c r="B320" s="24">
        <v>100</v>
      </c>
      <c r="C320" s="25">
        <v>100</v>
      </c>
      <c r="D320" s="24">
        <f>SUM(C320-B320)</f>
        <v>0</v>
      </c>
      <c r="E320" s="145">
        <f>+ROUND(+D320/B320*100,2)</f>
        <v>0</v>
      </c>
    </row>
    <row r="321" spans="1:5" ht="15">
      <c r="A321" s="23"/>
      <c r="B321" s="24"/>
      <c r="C321" s="25"/>
      <c r="D321" s="24"/>
      <c r="E321" s="145"/>
    </row>
    <row r="322" spans="1:5" ht="30">
      <c r="A322" s="23" t="s">
        <v>1029</v>
      </c>
      <c r="B322" s="24">
        <v>100</v>
      </c>
      <c r="C322" s="25">
        <v>100</v>
      </c>
      <c r="D322" s="24">
        <f>SUM(C322-B322)</f>
        <v>0</v>
      </c>
      <c r="E322" s="145">
        <f>+ROUND(+D322/B322*100,2)</f>
        <v>0</v>
      </c>
    </row>
    <row r="323" spans="1:5" ht="15">
      <c r="A323" s="23"/>
      <c r="B323" s="24"/>
      <c r="C323" s="25"/>
      <c r="D323" s="24"/>
      <c r="E323" s="145"/>
    </row>
    <row r="324" spans="1:5" ht="15">
      <c r="A324" s="23" t="s">
        <v>1031</v>
      </c>
      <c r="B324" s="24">
        <v>100</v>
      </c>
      <c r="C324" s="25">
        <v>100</v>
      </c>
      <c r="D324" s="24">
        <f>SUM(C324-B324)</f>
        <v>0</v>
      </c>
      <c r="E324" s="145">
        <f>+ROUND(+D324/B324*100,2)</f>
        <v>0</v>
      </c>
    </row>
    <row r="325" spans="1:5" ht="15">
      <c r="A325" s="23"/>
      <c r="B325" s="24"/>
      <c r="C325" s="25"/>
      <c r="D325" s="24"/>
      <c r="E325" s="145"/>
    </row>
    <row r="326" spans="1:5" ht="30">
      <c r="A326" s="23" t="s">
        <v>1032</v>
      </c>
      <c r="B326" s="24">
        <v>100</v>
      </c>
      <c r="C326" s="25">
        <v>100</v>
      </c>
      <c r="D326" s="24">
        <f>SUM(C326-B326)</f>
        <v>0</v>
      </c>
      <c r="E326" s="145">
        <f>+ROUND(+D326/B326*100,2)</f>
        <v>0</v>
      </c>
    </row>
    <row r="327" spans="1:5" ht="15">
      <c r="A327" s="23"/>
      <c r="B327" s="24"/>
      <c r="C327" s="25"/>
      <c r="D327" s="24"/>
      <c r="E327" s="145"/>
    </row>
    <row r="328" spans="1:5" ht="15">
      <c r="A328" s="23" t="s">
        <v>1033</v>
      </c>
      <c r="B328" s="24">
        <v>100</v>
      </c>
      <c r="C328" s="25">
        <v>100</v>
      </c>
      <c r="D328" s="24">
        <f>SUM(C328-B328)</f>
        <v>0</v>
      </c>
      <c r="E328" s="145">
        <f>+ROUND(+D328/B328*100,2)</f>
        <v>0</v>
      </c>
    </row>
    <row r="329" spans="1:5" ht="15">
      <c r="A329" s="23"/>
      <c r="B329" s="24"/>
      <c r="C329" s="25"/>
      <c r="D329" s="24"/>
      <c r="E329" s="145"/>
    </row>
    <row r="330" spans="1:5" ht="15">
      <c r="A330" s="23" t="s">
        <v>1034</v>
      </c>
      <c r="B330" s="24">
        <v>100</v>
      </c>
      <c r="C330" s="25">
        <v>100</v>
      </c>
      <c r="D330" s="24">
        <f>SUM(C330-B330)</f>
        <v>0</v>
      </c>
      <c r="E330" s="145">
        <f>+ROUND(+D330/B330*100,2)</f>
        <v>0</v>
      </c>
    </row>
    <row r="331" spans="1:5" ht="15">
      <c r="A331" s="23"/>
      <c r="B331" s="24"/>
      <c r="C331" s="25"/>
      <c r="D331" s="24"/>
      <c r="E331" s="145"/>
    </row>
    <row r="332" spans="1:5" ht="15">
      <c r="A332" s="23" t="s">
        <v>1035</v>
      </c>
      <c r="B332" s="24">
        <v>100</v>
      </c>
      <c r="C332" s="25">
        <v>100</v>
      </c>
      <c r="D332" s="24">
        <f>SUM(C332-B332)</f>
        <v>0</v>
      </c>
      <c r="E332" s="145">
        <f>+ROUND(+D332/B332*100,2)</f>
        <v>0</v>
      </c>
    </row>
    <row r="333" spans="1:5" ht="15">
      <c r="A333" s="23"/>
      <c r="B333" s="24"/>
      <c r="C333" s="25"/>
      <c r="D333" s="24"/>
      <c r="E333" s="145"/>
    </row>
    <row r="334" spans="1:5" ht="30">
      <c r="A334" s="23" t="s">
        <v>1036</v>
      </c>
      <c r="B334" s="24">
        <v>100</v>
      </c>
      <c r="C334" s="25">
        <v>100</v>
      </c>
      <c r="D334" s="24">
        <f>SUM(C334-B334)</f>
        <v>0</v>
      </c>
      <c r="E334" s="145">
        <f>+ROUND(+D334/B334*100,2)</f>
        <v>0</v>
      </c>
    </row>
    <row r="335" spans="1:5" ht="15">
      <c r="A335" s="23"/>
      <c r="B335" s="24"/>
      <c r="C335" s="25"/>
      <c r="D335" s="24"/>
      <c r="E335" s="145"/>
    </row>
    <row r="336" spans="1:5" ht="15">
      <c r="A336" s="124" t="s">
        <v>1037</v>
      </c>
      <c r="B336" s="118">
        <v>150</v>
      </c>
      <c r="C336" s="33">
        <v>150</v>
      </c>
      <c r="D336" s="118">
        <f>SUM(C336-B336)</f>
        <v>0</v>
      </c>
      <c r="E336" s="284">
        <f>+ROUND(+D336/B336*100,2)</f>
        <v>0</v>
      </c>
    </row>
  </sheetData>
  <mergeCells count="1">
    <mergeCell ref="A2:B2"/>
  </mergeCells>
  <printOptions/>
  <pageMargins left="0.7480314960629921" right="0.7480314960629921" top="0.984251968503937" bottom="0.984251968503937" header="0.5118110236220472" footer="0.5118110236220472"/>
  <pageSetup firstPageNumber="26" useFirstPageNumber="1" fitToHeight="5" fitToWidth="1" horizontalDpi="600" verticalDpi="600" orientation="portrait" paperSize="9" scale="62" r:id="rId1"/>
  <headerFooter alignWithMargins="0">
    <oddFooter>&amp;L&amp;F&amp;C&amp;P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E35"/>
  <sheetViews>
    <sheetView workbookViewId="0" topLeftCell="A1">
      <selection activeCell="C37" sqref="C37"/>
    </sheetView>
  </sheetViews>
  <sheetFormatPr defaultColWidth="9.140625" defaultRowHeight="12.75"/>
  <cols>
    <col min="1" max="1" width="53.28125" style="80" bestFit="1" customWidth="1"/>
    <col min="2" max="2" width="16.8515625" style="85" customWidth="1"/>
    <col min="3" max="4" width="16.8515625" style="80" customWidth="1"/>
    <col min="5" max="5" width="16.8515625" style="275" customWidth="1"/>
    <col min="6" max="6" width="2.28125" style="80" customWidth="1"/>
    <col min="7" max="16384" width="9.140625" style="80" customWidth="1"/>
  </cols>
  <sheetData>
    <row r="1" ht="15.75">
      <c r="E1" s="267" t="s">
        <v>539</v>
      </c>
    </row>
    <row r="2" spans="1:2" ht="15.75">
      <c r="A2" s="106" t="s">
        <v>556</v>
      </c>
      <c r="B2" s="1"/>
    </row>
    <row r="3" ht="15">
      <c r="A3" s="84"/>
    </row>
    <row r="4" spans="1:5" s="4" customFormat="1" ht="15.75">
      <c r="A4" s="40"/>
      <c r="B4" s="6" t="s">
        <v>1054</v>
      </c>
      <c r="C4" s="6" t="s">
        <v>327</v>
      </c>
      <c r="D4" s="6" t="s">
        <v>1039</v>
      </c>
      <c r="E4" s="269" t="s">
        <v>1039</v>
      </c>
    </row>
    <row r="5" spans="2:5" s="4" customFormat="1" ht="15" customHeight="1">
      <c r="B5" s="41" t="s">
        <v>1038</v>
      </c>
      <c r="C5" s="41" t="s">
        <v>1038</v>
      </c>
      <c r="D5" s="41" t="s">
        <v>1041</v>
      </c>
      <c r="E5" s="41" t="s">
        <v>1041</v>
      </c>
    </row>
    <row r="6" spans="1:5" s="4" customFormat="1" ht="15" customHeight="1">
      <c r="A6" s="43"/>
      <c r="B6" s="44"/>
      <c r="C6" s="44"/>
      <c r="D6" s="142"/>
      <c r="E6" s="276"/>
    </row>
    <row r="7" spans="1:5" s="4" customFormat="1" ht="15" customHeight="1">
      <c r="A7" s="91"/>
      <c r="B7" s="13" t="s">
        <v>254</v>
      </c>
      <c r="C7" s="13" t="s">
        <v>254</v>
      </c>
      <c r="D7" s="135" t="s">
        <v>254</v>
      </c>
      <c r="E7" s="13" t="s">
        <v>832</v>
      </c>
    </row>
    <row r="8" spans="1:5" s="4" customFormat="1" ht="15" customHeight="1">
      <c r="A8" s="91"/>
      <c r="B8" s="13"/>
      <c r="C8" s="13"/>
      <c r="D8" s="136"/>
      <c r="E8" s="270"/>
    </row>
    <row r="9" spans="1:5" s="4" customFormat="1" ht="15" customHeight="1">
      <c r="A9" s="90" t="s">
        <v>1055</v>
      </c>
      <c r="B9" s="13"/>
      <c r="C9" s="13"/>
      <c r="D9" s="135"/>
      <c r="E9" s="13"/>
    </row>
    <row r="10" spans="1:5" s="4" customFormat="1" ht="15" customHeight="1">
      <c r="A10" s="49"/>
      <c r="B10" s="92"/>
      <c r="C10" s="93"/>
      <c r="D10" s="143"/>
      <c r="E10" s="277"/>
    </row>
    <row r="11" spans="1:5" s="4" customFormat="1" ht="15.75">
      <c r="A11" s="56" t="s">
        <v>1067</v>
      </c>
      <c r="B11" s="95"/>
      <c r="C11" s="21"/>
      <c r="D11" s="144"/>
      <c r="E11" s="271"/>
    </row>
    <row r="12" spans="1:5" s="4" customFormat="1" ht="15">
      <c r="A12" s="31" t="s">
        <v>1068</v>
      </c>
      <c r="B12" s="24">
        <v>11.8</v>
      </c>
      <c r="C12" s="24">
        <v>12.11</v>
      </c>
      <c r="D12" s="25">
        <f>SUM(C12-B12)</f>
        <v>0.3099999999999987</v>
      </c>
      <c r="E12" s="95">
        <f>+ROUND(+D12/B12*100,2)</f>
        <v>2.63</v>
      </c>
    </row>
    <row r="13" spans="1:5" s="4" customFormat="1" ht="15">
      <c r="A13" s="31" t="s">
        <v>1069</v>
      </c>
      <c r="B13" s="24">
        <v>3.55</v>
      </c>
      <c r="C13" s="24">
        <v>3.64</v>
      </c>
      <c r="D13" s="25">
        <f aca="true" t="shared" si="0" ref="D13:D18">SUM(C13-B13)</f>
        <v>0.0900000000000003</v>
      </c>
      <c r="E13" s="95">
        <f aca="true" t="shared" si="1" ref="E13:E18">+ROUND(+D13/B13*100,2)</f>
        <v>2.54</v>
      </c>
    </row>
    <row r="14" spans="1:5" s="4" customFormat="1" ht="15">
      <c r="A14" s="31" t="s">
        <v>1070</v>
      </c>
      <c r="B14" s="24">
        <v>11.8</v>
      </c>
      <c r="C14" s="24">
        <v>12.11</v>
      </c>
      <c r="D14" s="25">
        <f t="shared" si="0"/>
        <v>0.3099999999999987</v>
      </c>
      <c r="E14" s="95">
        <f t="shared" si="1"/>
        <v>2.63</v>
      </c>
    </row>
    <row r="15" spans="1:5" s="4" customFormat="1" ht="15">
      <c r="A15" s="31" t="s">
        <v>1071</v>
      </c>
      <c r="B15" s="24">
        <v>-10.02</v>
      </c>
      <c r="C15" s="24">
        <v>-10.28</v>
      </c>
      <c r="D15" s="25">
        <f t="shared" si="0"/>
        <v>-0.2599999999999998</v>
      </c>
      <c r="E15" s="95">
        <f t="shared" si="1"/>
        <v>2.59</v>
      </c>
    </row>
    <row r="16" spans="1:5" s="4" customFormat="1" ht="15">
      <c r="A16" s="31" t="s">
        <v>1072</v>
      </c>
      <c r="B16" s="24">
        <v>-10.02</v>
      </c>
      <c r="C16" s="24">
        <v>-10.28</v>
      </c>
      <c r="D16" s="25">
        <f t="shared" si="0"/>
        <v>-0.2599999999999998</v>
      </c>
      <c r="E16" s="95">
        <f t="shared" si="1"/>
        <v>2.59</v>
      </c>
    </row>
    <row r="17" spans="1:5" s="4" customFormat="1" ht="15">
      <c r="A17" s="28" t="s">
        <v>1073</v>
      </c>
      <c r="B17" s="24">
        <v>-10.02</v>
      </c>
      <c r="C17" s="24">
        <v>-10.28</v>
      </c>
      <c r="D17" s="25">
        <f t="shared" si="0"/>
        <v>-0.2599999999999998</v>
      </c>
      <c r="E17" s="95">
        <f t="shared" si="1"/>
        <v>2.59</v>
      </c>
    </row>
    <row r="18" spans="1:5" s="4" customFormat="1" ht="15">
      <c r="A18" s="31" t="s">
        <v>1074</v>
      </c>
      <c r="B18" s="24">
        <v>142.46</v>
      </c>
      <c r="C18" s="24">
        <v>146.16</v>
      </c>
      <c r="D18" s="25">
        <f t="shared" si="0"/>
        <v>3.6999999999999886</v>
      </c>
      <c r="E18" s="95">
        <f t="shared" si="1"/>
        <v>2.6</v>
      </c>
    </row>
    <row r="19" spans="1:5" s="4" customFormat="1" ht="15.75">
      <c r="A19" s="56"/>
      <c r="B19" s="24"/>
      <c r="C19" s="24"/>
      <c r="D19" s="145"/>
      <c r="E19" s="95"/>
    </row>
    <row r="20" spans="1:5" s="4" customFormat="1" ht="15.75">
      <c r="A20" s="56" t="s">
        <v>1075</v>
      </c>
      <c r="B20" s="24"/>
      <c r="C20" s="24"/>
      <c r="D20" s="145"/>
      <c r="E20" s="95"/>
    </row>
    <row r="21" spans="1:5" s="4" customFormat="1" ht="15">
      <c r="A21" s="31" t="s">
        <v>1076</v>
      </c>
      <c r="B21" s="24">
        <v>3</v>
      </c>
      <c r="C21" s="24">
        <v>3</v>
      </c>
      <c r="D21" s="25">
        <f>SUM(C21-B21)</f>
        <v>0</v>
      </c>
      <c r="E21" s="95">
        <f>+ROUND(+D21/B21*100,2)</f>
        <v>0</v>
      </c>
    </row>
    <row r="22" spans="1:5" s="4" customFormat="1" ht="15">
      <c r="A22" s="31" t="s">
        <v>1077</v>
      </c>
      <c r="B22" s="24">
        <v>5</v>
      </c>
      <c r="C22" s="24">
        <v>5</v>
      </c>
      <c r="D22" s="25">
        <f>SUM(C22-B22)</f>
        <v>0</v>
      </c>
      <c r="E22" s="95">
        <f>+ROUND(+D22/B22*100,2)</f>
        <v>0</v>
      </c>
    </row>
    <row r="23" spans="1:5" s="14" customFormat="1" ht="15">
      <c r="A23" s="31" t="s">
        <v>1080</v>
      </c>
      <c r="B23" s="57">
        <v>10</v>
      </c>
      <c r="C23" s="57">
        <v>10</v>
      </c>
      <c r="D23" s="25">
        <f>SUM(C23-B23)</f>
        <v>0</v>
      </c>
      <c r="E23" s="95">
        <f>+ROUND(+D23/B23*100,2)</f>
        <v>0</v>
      </c>
    </row>
    <row r="24" spans="1:5" s="14" customFormat="1" ht="15">
      <c r="A24" s="28"/>
      <c r="B24" s="57"/>
      <c r="C24" s="57"/>
      <c r="D24" s="72"/>
      <c r="E24" s="150"/>
    </row>
    <row r="25" spans="1:5" s="4" customFormat="1" ht="15.75">
      <c r="A25" s="52" t="s">
        <v>1081</v>
      </c>
      <c r="B25" s="24"/>
      <c r="C25" s="24"/>
      <c r="D25" s="145"/>
      <c r="E25" s="95"/>
    </row>
    <row r="26" spans="1:5" s="4" customFormat="1" ht="15">
      <c r="A26" s="31"/>
      <c r="B26" s="24"/>
      <c r="C26" s="24"/>
      <c r="D26" s="145"/>
      <c r="E26" s="95"/>
    </row>
    <row r="27" spans="1:5" s="4" customFormat="1" ht="15.75">
      <c r="A27" s="56" t="s">
        <v>1067</v>
      </c>
      <c r="B27" s="24"/>
      <c r="C27" s="24"/>
      <c r="D27" s="145"/>
      <c r="E27" s="95"/>
    </row>
    <row r="28" spans="1:5" s="4" customFormat="1" ht="15">
      <c r="A28" s="31" t="s">
        <v>1082</v>
      </c>
      <c r="B28" s="24">
        <v>11.8</v>
      </c>
      <c r="C28" s="24">
        <v>12.11</v>
      </c>
      <c r="D28" s="25">
        <f>SUM(C28-B28)</f>
        <v>0.3099999999999987</v>
      </c>
      <c r="E28" s="95">
        <f>+ROUND(+D28/B28*100,2)</f>
        <v>2.63</v>
      </c>
    </row>
    <row r="29" spans="1:5" s="4" customFormat="1" ht="15">
      <c r="A29" s="31" t="s">
        <v>1083</v>
      </c>
      <c r="B29" s="24">
        <v>11.8</v>
      </c>
      <c r="C29" s="24">
        <v>12.11</v>
      </c>
      <c r="D29" s="25">
        <f>SUM(C29-B29)</f>
        <v>0.3099999999999987</v>
      </c>
      <c r="E29" s="95">
        <f>+ROUND(+D29/B29*100,2)</f>
        <v>2.63</v>
      </c>
    </row>
    <row r="30" spans="1:5" s="4" customFormat="1" ht="15">
      <c r="A30" s="31"/>
      <c r="B30" s="24"/>
      <c r="C30" s="24"/>
      <c r="D30" s="145"/>
      <c r="E30" s="95"/>
    </row>
    <row r="31" spans="1:5" s="4" customFormat="1" ht="15.75">
      <c r="A31" s="56" t="s">
        <v>1075</v>
      </c>
      <c r="B31" s="57"/>
      <c r="C31" s="24"/>
      <c r="D31" s="145"/>
      <c r="E31" s="95"/>
    </row>
    <row r="32" spans="1:5" s="4" customFormat="1" ht="15">
      <c r="A32" s="31" t="s">
        <v>1084</v>
      </c>
      <c r="B32" s="57">
        <v>17</v>
      </c>
      <c r="C32" s="24">
        <v>17.44</v>
      </c>
      <c r="D32" s="25">
        <f>SUM(C32-B32)</f>
        <v>0.4400000000000013</v>
      </c>
      <c r="E32" s="95">
        <f>+ROUND(+D32/B32*100,2)</f>
        <v>2.59</v>
      </c>
    </row>
    <row r="33" spans="1:5" s="4" customFormat="1" ht="15">
      <c r="A33" s="31" t="s">
        <v>1085</v>
      </c>
      <c r="B33" s="24">
        <v>17</v>
      </c>
      <c r="C33" s="57">
        <v>17.44</v>
      </c>
      <c r="D33" s="25">
        <f>SUM(C33-B33)</f>
        <v>0.4400000000000013</v>
      </c>
      <c r="E33" s="95">
        <f>+ROUND(+D33/B33*100,2)</f>
        <v>2.59</v>
      </c>
    </row>
    <row r="34" spans="1:5" s="4" customFormat="1" ht="15">
      <c r="A34" s="146"/>
      <c r="B34" s="99"/>
      <c r="C34" s="100"/>
      <c r="D34" s="147"/>
      <c r="E34" s="278"/>
    </row>
    <row r="35" spans="1:5" s="4" customFormat="1" ht="15">
      <c r="A35" s="36"/>
      <c r="B35" s="39"/>
      <c r="E35" s="268"/>
    </row>
    <row r="63" ht="6" customHeight="1"/>
    <row r="112" ht="4.5" customHeight="1"/>
  </sheetData>
  <printOptions/>
  <pageMargins left="0.75" right="0.75" top="1" bottom="1" header="0.5" footer="0.5"/>
  <pageSetup firstPageNumber="31" useFirstPageNumber="1" fitToHeight="1" fitToWidth="1" horizontalDpi="600" verticalDpi="600" orientation="portrait" paperSize="9" scale="72" r:id="rId1"/>
  <headerFooter alignWithMargins="0">
    <oddFooter>&amp;L&amp;F&amp;C&amp;P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Strategy and Budget - Appendix 7(d)</dc:title>
  <dc:subject/>
  <dc:creator>Oxford City Council</dc:creator>
  <cp:keywords>Council meetings;Government, politics and public administration; Local government; Decision making; Council meetings;</cp:keywords>
  <dc:description/>
  <cp:lastModifiedBy>mmetcalfe</cp:lastModifiedBy>
  <cp:lastPrinted>2012-12-10T16:33:20Z</cp:lastPrinted>
  <dcterms:created xsi:type="dcterms:W3CDTF">2011-12-20T09:38:10Z</dcterms:created>
  <dcterms:modified xsi:type="dcterms:W3CDTF">2012-12-11T14:24:30Z</dcterms:modified>
  <cp:category/>
  <cp:version/>
  <cp:contentType/>
  <cp:contentStatus/>
</cp:coreProperties>
</file>